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2"/>
  </bookViews>
  <sheets>
    <sheet name="OPĆI DIO" sheetId="1" r:id="rId1"/>
    <sheet name="PLAN PRIHODA" sheetId="2" r:id="rId2"/>
    <sheet name="PLAN RASHODA I IZDATAKA" sheetId="3" r:id="rId3"/>
    <sheet name="List1" sheetId="4" r:id="rId4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comments3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<sst xmlns="http://schemas.openxmlformats.org/spreadsheetml/2006/main" count="359" uniqueCount="193">
  <si>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</si>
  <si>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</si>
  <si>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</si>
  <si>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</si>
  <si>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</si>
  <si>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</si>
  <si>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</si>
  <si>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</si>
  <si>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</si>
  <si>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</si>
  <si>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</si>
  <si>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</si>
  <si>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</si>
  <si>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</si>
  <si>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</si>
  <si>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</si>
  <si>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</si>
  <si>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</si>
  <si>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</si>
  <si>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</si>
  <si>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</si>
  <si>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</si>
  <si>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</si>
  <si>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</si>
  <si>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</si>
  <si>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</si>
  <si>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</si>
  <si>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</si>
  <si>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</si>
  <si>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</si>
  <si>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</si>
  <si>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</si>
  <si>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</si>
  <si>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</si>
  <si>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</si>
  <si>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</si>
  <si>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</si>
  <si>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</si>
  <si>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PROJEKCIJA PLANA ZA 2016.</t>
  </si>
  <si>
    <t>OPĆI DIO</t>
  </si>
  <si>
    <t>PRIHODI UKUPNO</t>
  </si>
  <si>
    <t>RASHODI UKUPNO</t>
  </si>
  <si>
    <t>pozicija</t>
  </si>
  <si>
    <t>Poslovni objekti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</si>
  <si>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</si>
  <si>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</si>
  <si>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</si>
  <si>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</si>
  <si>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</si>
  <si>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</si>
  <si>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Rashodi poslovanja</t>
  </si>
  <si>
    <t>Usluge tekućeg i investicijskog održavanja</t>
  </si>
  <si>
    <t>Intelektualne i osobne usluge</t>
  </si>
  <si>
    <t>Službena putovanja</t>
  </si>
  <si>
    <t>Stručno usavršavanje zaposlenika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</si>
  <si>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</si>
  <si>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</si>
  <si>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</si>
  <si>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</si>
  <si>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</si>
  <si>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</si>
  <si>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</si>
  <si>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</si>
  <si>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</si>
  <si>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</si>
  <si>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</si>
  <si>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</si>
  <si>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</si>
  <si>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</si>
  <si>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</si>
  <si>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</si>
  <si>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</si>
  <si>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</si>
  <si>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</si>
  <si>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</si>
  <si>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</si>
  <si>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Program 7007</t>
  </si>
  <si>
    <t>FINANCIRANJE SREDNJEG ŠKOLSTVA PREMA MINIMALNOM STANDARDU</t>
  </si>
  <si>
    <t>K 7007 01</t>
  </si>
  <si>
    <t>IZGRADNJA I REKONSTRUKCIJA OBJEKATA SREDNJEG ŠKOLSTVA</t>
  </si>
  <si>
    <t>Građevinski objekti</t>
  </si>
  <si>
    <t>K 7007 02</t>
  </si>
  <si>
    <t>OPREMANJE USTANOVA SREDNJEG ŠKOLSTVA</t>
  </si>
  <si>
    <t>K 7007 03</t>
  </si>
  <si>
    <t>INVESTICIJSKO ODRŽAVANJE OBJEKATA I OPREME U SREDNJEM ŠKOLSTVU</t>
  </si>
  <si>
    <t>K 7007 04</t>
  </si>
  <si>
    <t>TEKUĆE I INVESTICIJSKO ODRŽAVANJE UČENIČKIH DOMOVA</t>
  </si>
  <si>
    <t>A 7007 05</t>
  </si>
  <si>
    <t xml:space="preserve">FINANCIRANJE OPĆIH TROŠKOVA SREDNJEG ŠKOLSTVA </t>
  </si>
  <si>
    <t>Materijal i sirovine</t>
  </si>
  <si>
    <t>Ostali rashodi</t>
  </si>
  <si>
    <t>Tekuće donacije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</si>
  <si>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</si>
  <si>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</si>
  <si>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</si>
  <si>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</si>
  <si>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</si>
  <si>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</si>
  <si>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</si>
  <si>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</si>
  <si>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</si>
  <si>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</si>
  <si>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</si>
  <si>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</si>
  <si>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</si>
  <si>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</si>
  <si>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</si>
  <si>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</si>
  <si>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T 7008 05</t>
  </si>
  <si>
    <t>SUFINANCIRANJE MEĐUMJESNOG PRIJEVOZA UČENIKA SREDNJIH ŠKOLA OSJEČKO-BARANJSKE ŽUPANIJE</t>
  </si>
  <si>
    <t>A 7008 06</t>
  </si>
  <si>
    <t>ISPRAĆAJ MATURANATA</t>
  </si>
  <si>
    <t>T 7008 07</t>
  </si>
  <si>
    <t>SUFINANCIRANJE PROJEKTA OBILJEŽAVANJA DANA SJEĆANJA NA ŽRTVU VUKOVARA</t>
  </si>
  <si>
    <t>Prijedlog plana 
za 2015.</t>
  </si>
  <si>
    <t>Projekcija plana
za 2016.</t>
  </si>
  <si>
    <t>Projekcija plana 
za 2017.</t>
  </si>
  <si>
    <t>2017.</t>
  </si>
  <si>
    <t>PRIJEDLOG PLANA ZA 2015.</t>
  </si>
  <si>
    <t>PROJEKCIJA PLANA ZA 2017.</t>
  </si>
  <si>
    <t>Dnevnice za službeni put u zemlji</t>
  </si>
  <si>
    <t>naknade za prijevoz na službenom putu u zuemlji</t>
  </si>
  <si>
    <t xml:space="preserve">Ostali rashodi za službena putovanja </t>
  </si>
  <si>
    <t>seminari, savjetovanja, simpoziji</t>
  </si>
  <si>
    <t xml:space="preserve"> </t>
  </si>
  <si>
    <t>Uredski materijal</t>
  </si>
  <si>
    <t>Literatura</t>
  </si>
  <si>
    <t>Materijal za čišćenje</t>
  </si>
  <si>
    <t>Materijal za higijenske potrebe injegu</t>
  </si>
  <si>
    <t>Ostali materijal za higijenske potrebe i njegu</t>
  </si>
  <si>
    <t>Mat i dijelovi za tek.održavanje građevinskih  objekata</t>
  </si>
  <si>
    <t>Mat. I dijelovi za tek. I inv održavanje postrojenje i opreme</t>
  </si>
  <si>
    <t>SITAN INVENTAR</t>
  </si>
  <si>
    <t>službena ,radna i zaštitna odjeća i obuća</t>
  </si>
  <si>
    <t>Usluge telefona,telefaxa</t>
  </si>
  <si>
    <t>Poštarina</t>
  </si>
  <si>
    <t>Usluge interneta</t>
  </si>
  <si>
    <t>Usluge tek i inv.održav. Građevinskih objekata</t>
  </si>
  <si>
    <t>Usluge tek. I inv održav.postrojenje i opreme</t>
  </si>
  <si>
    <t>Elektonski mediji</t>
  </si>
  <si>
    <t>Tisak</t>
  </si>
  <si>
    <t>Opskrba vodom</t>
  </si>
  <si>
    <t>Iznošenje i odvoz smeća</t>
  </si>
  <si>
    <t>Deratizacija i dezinfekcija</t>
  </si>
  <si>
    <t>Dimnjačarske i ekološke usluge</t>
  </si>
  <si>
    <t>Obvezni i preventivni zdravstveni pregled učenika</t>
  </si>
  <si>
    <t>Ostale intelektualne usluge</t>
  </si>
  <si>
    <t>Usluge ažuriranja računalnih baza</t>
  </si>
  <si>
    <t>premije osiguranja ostale imovine</t>
  </si>
  <si>
    <t>Grafičke i tiskarske usluge, usluge kopiranja i uvezivanja</t>
  </si>
  <si>
    <t>Zdravstvene usluge</t>
  </si>
  <si>
    <t>Plaće za zaposlene</t>
  </si>
  <si>
    <t>Plaće za prekovremeni rad</t>
  </si>
  <si>
    <t>naknade za smještaj na službenom putu u zemlji</t>
  </si>
  <si>
    <t>Tečajevi  i stručni ispiti</t>
  </si>
  <si>
    <t>Ugovori o djelu</t>
  </si>
  <si>
    <t>revizorske usluge</t>
  </si>
  <si>
    <t>Osnovni materijal i sirovine</t>
  </si>
  <si>
    <t>Naknade za prijevoz na posao i s posla</t>
  </si>
  <si>
    <t>Električna energija</t>
  </si>
  <si>
    <t>Plin</t>
  </si>
  <si>
    <t>Usluge tekućeg i inv.održavanja građev. Objekata</t>
  </si>
  <si>
    <t>Usluge tek održavanja postrojenja i opreme</t>
  </si>
  <si>
    <t>Slivne vode</t>
  </si>
  <si>
    <t>Obvezni i preventivni zdravstveni pregledi zaposlenika</t>
  </si>
  <si>
    <t>RASHODI ZA ZAPOSLENE</t>
  </si>
  <si>
    <t>Plaće</t>
  </si>
  <si>
    <t>Plaće bruto</t>
  </si>
  <si>
    <t>Prekovremeni rad</t>
  </si>
  <si>
    <t>Plaće za posebne uvjete rada</t>
  </si>
  <si>
    <t>Bonus za uspješan rad</t>
  </si>
  <si>
    <t>Jubilarne nagrade</t>
  </si>
  <si>
    <t>Darovi</t>
  </si>
  <si>
    <t>Otpremnine</t>
  </si>
  <si>
    <t>naknade za bolest invalidnost  i smrtni slučaj</t>
  </si>
  <si>
    <t>Regres za GO</t>
  </si>
  <si>
    <t>Ostali nenavedeni rashodi</t>
  </si>
  <si>
    <t>Doprinos za zdravstveno osiguranje</t>
  </si>
  <si>
    <t>Doprinos ozljeda na radu</t>
  </si>
  <si>
    <t>Doprinos za zapošljavnje</t>
  </si>
  <si>
    <t>doprinos za zapošljavanje invalida</t>
  </si>
  <si>
    <t>MZOS</t>
  </si>
  <si>
    <t>ostali prihodi</t>
  </si>
  <si>
    <t>pomoći iz proračuna</t>
  </si>
  <si>
    <t>PLAN RASHODA I IZDATAKA ZA:(SREDNJA ŠKOLA DONJI MIHOLJAC)</t>
  </si>
  <si>
    <t>PLAN PRIHODA I PRIMITAKA ZA:(SREDNJA ŠKOLA DONJI MIHOLJAC)</t>
  </si>
  <si>
    <r>
      <t>PRIJEDLOG FINANCIJSKOG PLANA (SREDNJA ŠKOLA DONJI MIHOLJAC</t>
    </r>
    <r>
      <rPr>
        <b/>
        <sz val="14"/>
        <color indexed="8"/>
        <rFont val="Arial"/>
        <family val="2"/>
      </rPr>
      <t>)  ZA 2015. I                                                                                                                                                PROJEKCIJA PLANA ZA  2016. I 2017. GODINU</t>
    </r>
  </si>
  <si>
    <t>SUFINANCIRANJE OBLJETNICE ŠKOLE</t>
  </si>
  <si>
    <t>Ostali prihodi</t>
  </si>
  <si>
    <t>Ukupno prihodi i primici za 2017.</t>
  </si>
  <si>
    <t>Ukupno prihodi i primici za 2016</t>
  </si>
  <si>
    <t>ZA 125 godišnjicu škole</t>
  </si>
  <si>
    <t>ZA 125 godina škole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</si>
</sst>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60" fillId="44" borderId="7" applyNumberFormat="0" applyAlignment="0" applyProtection="0"/>
    <xf numFmtId="0" fontId="61" fillId="44" borderId="8" applyNumberFormat="0" applyAlignment="0" applyProtection="0"/>
    <xf numFmtId="0" fontId="15" fillId="0" borderId="9" applyNumberFormat="0" applyFill="0" applyAlignment="0" applyProtection="0"/>
    <xf numFmtId="0" fontId="62" fillId="4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9" fillId="47" borderId="1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2" fillId="0" borderId="18" applyNumberFormat="0" applyFill="0" applyAlignment="0" applyProtection="0"/>
    <xf numFmtId="0" fontId="7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1" xfId="0" applyFont="1" applyBorder="1" applyAlignment="1" quotePrefix="1">
      <alignment horizontal="left" vertical="center" wrapText="1"/>
    </xf>
    <xf numFmtId="0" fontId="30" fillId="0" borderId="41" xfId="0" applyFont="1" applyBorder="1" applyAlignment="1" quotePrefix="1">
      <alignment horizontal="center" vertical="center" wrapText="1"/>
    </xf>
    <xf numFmtId="0" fontId="27" fillId="0" borderId="4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center" wrapText="1"/>
    </xf>
    <xf numFmtId="0" fontId="34" fillId="0" borderId="41" xfId="0" applyNumberFormat="1" applyFont="1" applyFill="1" applyBorder="1" applyAlignment="1" applyProtection="1" quotePrefix="1">
      <alignment horizontal="left"/>
      <protection/>
    </xf>
    <xf numFmtId="0" fontId="27" fillId="0" borderId="43" xfId="0" applyNumberFormat="1" applyFont="1" applyFill="1" applyBorder="1" applyAlignment="1" applyProtection="1">
      <alignment horizontal="center" wrapText="1"/>
      <protection/>
    </xf>
    <xf numFmtId="0" fontId="27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4" fillId="0" borderId="43" xfId="0" applyNumberFormat="1" applyFont="1" applyBorder="1" applyAlignment="1">
      <alignment horizontal="right"/>
    </xf>
    <xf numFmtId="3" fontId="34" fillId="0" borderId="43" xfId="0" applyNumberFormat="1" applyFont="1" applyFill="1" applyBorder="1" applyAlignment="1" applyProtection="1">
      <alignment horizontal="righ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3" fontId="34" fillId="0" borderId="42" xfId="0" applyNumberFormat="1" applyFont="1" applyBorder="1" applyAlignment="1">
      <alignment horizontal="right"/>
    </xf>
    <xf numFmtId="0" fontId="34" fillId="0" borderId="41" xfId="0" applyFont="1" applyBorder="1" applyAlignment="1" quotePrefix="1">
      <alignment horizontal="left"/>
    </xf>
    <xf numFmtId="0" fontId="34" fillId="0" borderId="41" xfId="0" applyNumberFormat="1" applyFont="1" applyFill="1" applyBorder="1" applyAlignment="1" applyProtection="1">
      <alignment wrapText="1"/>
      <protection/>
    </xf>
    <xf numFmtId="0" fontId="36" fillId="0" borderId="41" xfId="0" applyNumberFormat="1" applyFont="1" applyFill="1" applyBorder="1" applyAlignment="1" applyProtection="1">
      <alignment horizontal="center" wrapText="1"/>
      <protection/>
    </xf>
    <xf numFmtId="0" fontId="35" fillId="0" borderId="4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178" fontId="39" fillId="50" borderId="0" xfId="102" applyNumberFormat="1" applyFont="1" applyFill="1" applyBorder="1" applyAlignment="1">
      <alignment wrapText="1"/>
    </xf>
    <xf numFmtId="178" fontId="40" fillId="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4" fontId="27" fillId="50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horizontal="center" vertical="top"/>
    </xf>
    <xf numFmtId="0" fontId="41" fillId="0" borderId="0" xfId="0" applyNumberFormat="1" applyFont="1" applyFill="1" applyBorder="1" applyAlignment="1">
      <alignment vertical="top" wrapText="1"/>
    </xf>
    <xf numFmtId="4" fontId="41" fillId="0" borderId="0" xfId="0" applyNumberFormat="1" applyFont="1" applyFill="1" applyBorder="1" applyAlignment="1">
      <alignment vertical="top" wrapText="1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39" fillId="50" borderId="0" xfId="0" applyFont="1" applyFill="1" applyBorder="1" applyAlignment="1">
      <alignment vertical="top"/>
    </xf>
    <xf numFmtId="0" fontId="39" fillId="50" borderId="0" xfId="0" applyFont="1" applyFill="1" applyBorder="1" applyAlignment="1">
      <alignment vertical="top" wrapText="1"/>
    </xf>
    <xf numFmtId="4" fontId="39" fillId="50" borderId="0" xfId="0" applyNumberFormat="1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/>
    </xf>
    <xf numFmtId="0" fontId="40" fillId="51" borderId="0" xfId="0" applyFont="1" applyFill="1" applyBorder="1" applyAlignment="1">
      <alignment horizontal="center" vertical="top"/>
    </xf>
    <xf numFmtId="0" fontId="40" fillId="51" borderId="0" xfId="0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/>
    </xf>
    <xf numFmtId="0" fontId="40" fillId="51" borderId="0" xfId="0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0" fontId="39" fillId="50" borderId="0" xfId="0" applyFont="1" applyFill="1" applyBorder="1" applyAlignment="1">
      <alignment vertical="top"/>
    </xf>
    <xf numFmtId="0" fontId="39" fillId="50" borderId="0" xfId="0" applyFont="1" applyFill="1" applyBorder="1" applyAlignment="1">
      <alignment horizontal="center" vertical="top"/>
    </xf>
    <xf numFmtId="4" fontId="25" fillId="50" borderId="0" xfId="0" applyNumberFormat="1" applyFont="1" applyFill="1" applyBorder="1" applyAlignment="1" applyProtection="1">
      <alignment/>
      <protection/>
    </xf>
    <xf numFmtId="0" fontId="39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vertical="top" wrapText="1"/>
    </xf>
    <xf numFmtId="178" fontId="39" fillId="0" borderId="0" xfId="102" applyNumberFormat="1" applyFont="1" applyFill="1" applyBorder="1" applyAlignment="1">
      <alignment wrapText="1"/>
    </xf>
    <xf numFmtId="4" fontId="39" fillId="0" borderId="0" xfId="0" applyNumberFormat="1" applyFont="1" applyFill="1" applyBorder="1" applyAlignment="1">
      <alignment vertical="top" wrapText="1"/>
    </xf>
    <xf numFmtId="0" fontId="44" fillId="0" borderId="0" xfId="0" applyFont="1" applyFill="1" applyBorder="1" applyAlignment="1">
      <alignment vertical="top"/>
    </xf>
    <xf numFmtId="0" fontId="44" fillId="0" borderId="0" xfId="0" applyFont="1" applyFill="1" applyBorder="1" applyAlignment="1">
      <alignment horizontal="center" vertical="top"/>
    </xf>
    <xf numFmtId="0" fontId="44" fillId="0" borderId="0" xfId="0" applyFont="1" applyFill="1" applyBorder="1" applyAlignment="1">
      <alignment vertical="top" wrapText="1"/>
    </xf>
    <xf numFmtId="178" fontId="44" fillId="0" borderId="0" xfId="102" applyNumberFormat="1" applyFont="1" applyFill="1" applyBorder="1" applyAlignment="1">
      <alignment wrapText="1"/>
    </xf>
    <xf numFmtId="4" fontId="44" fillId="0" borderId="0" xfId="0" applyNumberFormat="1" applyFont="1" applyFill="1" applyBorder="1" applyAlignment="1">
      <alignment vertical="top" wrapText="1"/>
    </xf>
    <xf numFmtId="0" fontId="34" fillId="0" borderId="0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>
      <alignment vertical="top"/>
    </xf>
    <xf numFmtId="3" fontId="45" fillId="0" borderId="0" xfId="0" applyNumberFormat="1" applyFont="1" applyFill="1" applyBorder="1" applyAlignment="1">
      <alignment horizontal="center" vertical="top"/>
    </xf>
    <xf numFmtId="0" fontId="45" fillId="0" borderId="0" xfId="0" applyFont="1" applyFill="1" applyBorder="1" applyAlignment="1">
      <alignment vertical="top" wrapText="1"/>
    </xf>
    <xf numFmtId="178" fontId="45" fillId="0" borderId="0" xfId="102" applyNumberFormat="1" applyFont="1" applyFill="1" applyBorder="1" applyAlignment="1">
      <alignment wrapText="1"/>
    </xf>
    <xf numFmtId="4" fontId="45" fillId="0" borderId="0" xfId="0" applyNumberFormat="1" applyFont="1" applyFill="1" applyBorder="1" applyAlignment="1">
      <alignment vertical="top" wrapText="1"/>
    </xf>
    <xf numFmtId="0" fontId="46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>
      <alignment horizontal="center" vertical="top"/>
    </xf>
    <xf numFmtId="0" fontId="47" fillId="0" borderId="0" xfId="0" applyFont="1" applyFill="1" applyBorder="1" applyAlignment="1">
      <alignment vertical="top"/>
    </xf>
    <xf numFmtId="0" fontId="47" fillId="0" borderId="0" xfId="0" applyFont="1" applyFill="1" applyBorder="1" applyAlignment="1">
      <alignment horizontal="center" vertical="top"/>
    </xf>
    <xf numFmtId="0" fontId="47" fillId="0" borderId="0" xfId="0" applyFont="1" applyFill="1" applyBorder="1" applyAlignment="1">
      <alignment vertical="top" wrapText="1"/>
    </xf>
    <xf numFmtId="178" fontId="47" fillId="0" borderId="0" xfId="102" applyNumberFormat="1" applyFont="1" applyFill="1" applyBorder="1" applyAlignment="1">
      <alignment wrapText="1"/>
    </xf>
    <xf numFmtId="4" fontId="47" fillId="0" borderId="0" xfId="0" applyNumberFormat="1" applyFont="1" applyFill="1" applyBorder="1" applyAlignment="1">
      <alignment vertical="top" wrapText="1"/>
    </xf>
    <xf numFmtId="0" fontId="28" fillId="0" borderId="0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>
      <alignment horizontal="center" vertical="top"/>
    </xf>
    <xf numFmtId="0" fontId="46" fillId="0" borderId="0" xfId="0" applyNumberFormat="1" applyFont="1" applyFill="1" applyBorder="1" applyAlignment="1" applyProtection="1">
      <alignment horizontal="center"/>
      <protection/>
    </xf>
    <xf numFmtId="0" fontId="46" fillId="0" borderId="0" xfId="0" applyNumberFormat="1" applyFont="1" applyFill="1" applyBorder="1" applyAlignment="1" applyProtection="1">
      <alignment wrapText="1"/>
      <protection/>
    </xf>
    <xf numFmtId="4" fontId="4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4" fontId="27" fillId="0" borderId="0" xfId="0" applyNumberFormat="1" applyFont="1" applyFill="1" applyBorder="1" applyAlignment="1" applyProtection="1">
      <alignment/>
      <protection/>
    </xf>
    <xf numFmtId="0" fontId="40" fillId="52" borderId="0" xfId="0" applyFont="1" applyFill="1" applyBorder="1" applyAlignment="1">
      <alignment vertical="top"/>
    </xf>
    <xf numFmtId="3" fontId="40" fillId="52" borderId="0" xfId="0" applyNumberFormat="1" applyFont="1" applyFill="1" applyBorder="1" applyAlignment="1">
      <alignment horizontal="center" vertical="top"/>
    </xf>
    <xf numFmtId="0" fontId="40" fillId="52" borderId="0" xfId="0" applyFont="1" applyFill="1" applyBorder="1" applyAlignment="1">
      <alignment vertical="top" wrapText="1"/>
    </xf>
    <xf numFmtId="178" fontId="40" fillId="52" borderId="0" xfId="102" applyNumberFormat="1" applyFont="1" applyFill="1" applyBorder="1" applyAlignment="1">
      <alignment wrapText="1"/>
    </xf>
    <xf numFmtId="4" fontId="40" fillId="52" borderId="0" xfId="0" applyNumberFormat="1" applyFont="1" applyFill="1" applyBorder="1" applyAlignment="1">
      <alignment vertical="top" wrapText="1"/>
    </xf>
    <xf numFmtId="0" fontId="25" fillId="52" borderId="0" xfId="0" applyNumberFormat="1" applyFont="1" applyFill="1" applyBorder="1" applyAlignment="1" applyProtection="1">
      <alignment/>
      <protection/>
    </xf>
    <xf numFmtId="0" fontId="48" fillId="0" borderId="0" xfId="0" applyFont="1" applyFill="1" applyBorder="1" applyAlignment="1">
      <alignment vertical="top"/>
    </xf>
    <xf numFmtId="3" fontId="48" fillId="0" borderId="0" xfId="0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 vertical="top" wrapText="1"/>
    </xf>
    <xf numFmtId="178" fontId="48" fillId="0" borderId="0" xfId="102" applyNumberFormat="1" applyFont="1" applyFill="1" applyBorder="1" applyAlignment="1">
      <alignment wrapText="1"/>
    </xf>
    <xf numFmtId="4" fontId="48" fillId="0" borderId="0" xfId="0" applyNumberFormat="1" applyFont="1" applyFill="1" applyBorder="1" applyAlignment="1">
      <alignment vertical="top" wrapText="1"/>
    </xf>
    <xf numFmtId="0" fontId="24" fillId="0" borderId="0" xfId="0" applyNumberFormat="1" applyFont="1" applyFill="1" applyBorder="1" applyAlignment="1" applyProtection="1">
      <alignment/>
      <protection/>
    </xf>
    <xf numFmtId="0" fontId="39" fillId="0" borderId="0" xfId="0" applyFont="1" applyFill="1" applyBorder="1" applyAlignment="1">
      <alignment horizontal="center" vertical="top"/>
    </xf>
    <xf numFmtId="0" fontId="49" fillId="0" borderId="0" xfId="0" applyNumberFormat="1" applyFont="1" applyFill="1" applyBorder="1" applyAlignment="1">
      <alignment vertical="top" wrapText="1"/>
    </xf>
    <xf numFmtId="4" fontId="49" fillId="0" borderId="0" xfId="0" applyNumberFormat="1" applyFont="1" applyFill="1" applyBorder="1" applyAlignment="1">
      <alignment vertical="top" wrapText="1"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38" fillId="0" borderId="41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olaž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1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79" t="s">
        <v>186</v>
      </c>
      <c r="B1" s="179"/>
      <c r="C1" s="179"/>
      <c r="D1" s="179"/>
      <c r="E1" s="179"/>
      <c r="F1" s="179"/>
      <c r="G1" s="179"/>
      <c r="H1" s="179"/>
    </row>
    <row r="2" spans="1:8" s="71" customFormat="1" ht="26.25" customHeight="1">
      <c r="A2" s="179" t="s">
        <v>39</v>
      </c>
      <c r="B2" s="179"/>
      <c r="C2" s="179"/>
      <c r="D2" s="179"/>
      <c r="E2" s="179"/>
      <c r="F2" s="179"/>
      <c r="G2" s="180"/>
      <c r="H2" s="180"/>
    </row>
    <row r="3" spans="1:8" ht="25.5" customHeight="1">
      <c r="A3" s="179"/>
      <c r="B3" s="179"/>
      <c r="C3" s="179"/>
      <c r="D3" s="179"/>
      <c r="E3" s="179"/>
      <c r="F3" s="179"/>
      <c r="G3" s="179"/>
      <c r="H3" s="181"/>
    </row>
    <row r="4" spans="1:5" ht="9" customHeight="1">
      <c r="A4" s="72"/>
      <c r="B4" s="73"/>
      <c r="C4" s="73"/>
      <c r="D4" s="73"/>
      <c r="E4" s="73"/>
    </row>
    <row r="5" spans="1:9" ht="27.75" customHeight="1">
      <c r="A5" s="74"/>
      <c r="B5" s="75"/>
      <c r="C5" s="75"/>
      <c r="D5" s="76"/>
      <c r="E5" s="77"/>
      <c r="F5" s="78" t="s">
        <v>114</v>
      </c>
      <c r="G5" s="78" t="s">
        <v>115</v>
      </c>
      <c r="H5" s="79" t="s">
        <v>116</v>
      </c>
      <c r="I5" s="80"/>
    </row>
    <row r="6" spans="1:9" ht="27.75" customHeight="1">
      <c r="A6" s="177" t="s">
        <v>40</v>
      </c>
      <c r="B6" s="176"/>
      <c r="C6" s="176"/>
      <c r="D6" s="176"/>
      <c r="E6" s="178"/>
      <c r="F6" s="78">
        <v>7312654</v>
      </c>
      <c r="G6" s="78">
        <v>7312654</v>
      </c>
      <c r="H6" s="79">
        <v>7312654</v>
      </c>
      <c r="I6" s="96"/>
    </row>
    <row r="7" spans="1:8" ht="22.5" customHeight="1">
      <c r="A7" s="177" t="s">
        <v>0</v>
      </c>
      <c r="B7" s="176"/>
      <c r="C7" s="176"/>
      <c r="D7" s="176"/>
      <c r="E7" s="178"/>
      <c r="F7" s="82">
        <v>7301654</v>
      </c>
      <c r="G7" s="82">
        <v>7301654</v>
      </c>
      <c r="H7" s="82">
        <v>7301654</v>
      </c>
    </row>
    <row r="8" spans="1:8" ht="22.5" customHeight="1">
      <c r="A8" s="182" t="s">
        <v>1</v>
      </c>
      <c r="B8" s="178"/>
      <c r="C8" s="178"/>
      <c r="D8" s="178"/>
      <c r="E8" s="178"/>
      <c r="F8" s="82">
        <v>11000</v>
      </c>
      <c r="G8" s="82">
        <v>11000</v>
      </c>
      <c r="H8" s="82">
        <v>11000</v>
      </c>
    </row>
    <row r="9" spans="1:8" ht="22.5" customHeight="1">
      <c r="A9" s="97" t="s">
        <v>41</v>
      </c>
      <c r="B9" s="81"/>
      <c r="C9" s="81"/>
      <c r="D9" s="81"/>
      <c r="E9" s="81"/>
      <c r="F9" s="82">
        <v>7312654</v>
      </c>
      <c r="G9" s="82">
        <v>7312654</v>
      </c>
      <c r="H9" s="82">
        <v>7312654</v>
      </c>
    </row>
    <row r="10" spans="1:8" ht="22.5" customHeight="1">
      <c r="A10" s="175" t="s">
        <v>2</v>
      </c>
      <c r="B10" s="176"/>
      <c r="C10" s="176"/>
      <c r="D10" s="176"/>
      <c r="E10" s="183"/>
      <c r="F10" s="83">
        <v>7302654</v>
      </c>
      <c r="G10" s="83">
        <v>7302654</v>
      </c>
      <c r="H10" s="83">
        <v>7302654</v>
      </c>
    </row>
    <row r="11" spans="1:8" ht="22.5" customHeight="1">
      <c r="A11" s="182" t="s">
        <v>3</v>
      </c>
      <c r="B11" s="178"/>
      <c r="C11" s="178"/>
      <c r="D11" s="178"/>
      <c r="E11" s="178"/>
      <c r="F11" s="83">
        <v>11000</v>
      </c>
      <c r="G11" s="83">
        <v>11000</v>
      </c>
      <c r="H11" s="83">
        <v>11000</v>
      </c>
    </row>
    <row r="12" spans="1:8" ht="22.5" customHeight="1">
      <c r="A12" s="175" t="s">
        <v>4</v>
      </c>
      <c r="B12" s="176"/>
      <c r="C12" s="176"/>
      <c r="D12" s="176"/>
      <c r="E12" s="176"/>
      <c r="F12" s="83">
        <f>+F6-F9</f>
        <v>0</v>
      </c>
      <c r="G12" s="83">
        <f>+G6-G9</f>
        <v>0</v>
      </c>
      <c r="H12" s="83">
        <f>+H6-H9</f>
        <v>0</v>
      </c>
    </row>
    <row r="13" spans="1:8" ht="25.5" customHeight="1">
      <c r="A13" s="179"/>
      <c r="B13" s="184"/>
      <c r="C13" s="184"/>
      <c r="D13" s="184"/>
      <c r="E13" s="184"/>
      <c r="F13" s="181"/>
      <c r="G13" s="181"/>
      <c r="H13" s="181"/>
    </row>
    <row r="14" spans="1:8" ht="27.75" customHeight="1">
      <c r="A14" s="74"/>
      <c r="B14" s="75"/>
      <c r="C14" s="75"/>
      <c r="D14" s="76"/>
      <c r="E14" s="77"/>
      <c r="F14" s="78" t="s">
        <v>114</v>
      </c>
      <c r="G14" s="78" t="s">
        <v>115</v>
      </c>
      <c r="H14" s="79" t="s">
        <v>116</v>
      </c>
    </row>
    <row r="15" spans="1:8" ht="22.5" customHeight="1">
      <c r="A15" s="185" t="s">
        <v>5</v>
      </c>
      <c r="B15" s="186"/>
      <c r="C15" s="186"/>
      <c r="D15" s="186"/>
      <c r="E15" s="187"/>
      <c r="F15" s="85">
        <v>0</v>
      </c>
      <c r="G15" s="85">
        <v>0</v>
      </c>
      <c r="H15" s="83">
        <v>0</v>
      </c>
    </row>
    <row r="16" spans="1:8" s="66" customFormat="1" ht="25.5" customHeight="1">
      <c r="A16" s="188"/>
      <c r="B16" s="184"/>
      <c r="C16" s="184"/>
      <c r="D16" s="184"/>
      <c r="E16" s="184"/>
      <c r="F16" s="181"/>
      <c r="G16" s="181"/>
      <c r="H16" s="181"/>
    </row>
    <row r="17" spans="1:8" s="66" customFormat="1" ht="27.75" customHeight="1">
      <c r="A17" s="74"/>
      <c r="B17" s="75"/>
      <c r="C17" s="75"/>
      <c r="D17" s="76"/>
      <c r="E17" s="77"/>
      <c r="F17" s="78" t="s">
        <v>114</v>
      </c>
      <c r="G17" s="78" t="s">
        <v>115</v>
      </c>
      <c r="H17" s="79" t="s">
        <v>116</v>
      </c>
    </row>
    <row r="18" spans="1:8" s="66" customFormat="1" ht="22.5" customHeight="1">
      <c r="A18" s="177" t="s">
        <v>6</v>
      </c>
      <c r="B18" s="176"/>
      <c r="C18" s="176"/>
      <c r="D18" s="176"/>
      <c r="E18" s="176"/>
      <c r="F18" s="82"/>
      <c r="G18" s="82"/>
      <c r="H18" s="82"/>
    </row>
    <row r="19" spans="1:8" s="66" customFormat="1" ht="22.5" customHeight="1">
      <c r="A19" s="177" t="s">
        <v>7</v>
      </c>
      <c r="B19" s="176"/>
      <c r="C19" s="176"/>
      <c r="D19" s="176"/>
      <c r="E19" s="176"/>
      <c r="F19" s="82"/>
      <c r="G19" s="82"/>
      <c r="H19" s="82"/>
    </row>
    <row r="20" spans="1:8" s="66" customFormat="1" ht="22.5" customHeight="1">
      <c r="A20" s="175" t="s">
        <v>8</v>
      </c>
      <c r="B20" s="176"/>
      <c r="C20" s="176"/>
      <c r="D20" s="176"/>
      <c r="E20" s="176"/>
      <c r="F20" s="82"/>
      <c r="G20" s="82"/>
      <c r="H20" s="82"/>
    </row>
    <row r="21" spans="1:8" s="66" customFormat="1" ht="15" customHeight="1">
      <c r="A21" s="86"/>
      <c r="B21" s="87"/>
      <c r="C21" s="84"/>
      <c r="D21" s="88"/>
      <c r="E21" s="87"/>
      <c r="F21" s="89"/>
      <c r="G21" s="89"/>
      <c r="H21" s="89"/>
    </row>
    <row r="22" spans="1:8" s="66" customFormat="1" ht="22.5" customHeight="1">
      <c r="A22" s="175" t="s">
        <v>9</v>
      </c>
      <c r="B22" s="176"/>
      <c r="C22" s="176"/>
      <c r="D22" s="176"/>
      <c r="E22" s="176"/>
      <c r="F22" s="82">
        <f>SUM(F12,F15,F20)</f>
        <v>0</v>
      </c>
      <c r="G22" s="82">
        <f>SUM(G12,G15,G20)</f>
        <v>0</v>
      </c>
      <c r="H22" s="82">
        <f>SUM(H12,H15,H20)</f>
        <v>0</v>
      </c>
    </row>
    <row r="23" spans="1:5" s="66" customFormat="1" ht="18" customHeight="1">
      <c r="A23" s="90"/>
      <c r="B23" s="73"/>
      <c r="C23" s="73"/>
      <c r="D23" s="73"/>
      <c r="E23" s="73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79" t="s">
        <v>185</v>
      </c>
      <c r="B1" s="179"/>
      <c r="C1" s="179"/>
      <c r="D1" s="179"/>
      <c r="E1" s="179"/>
      <c r="F1" s="179"/>
      <c r="G1" s="179"/>
      <c r="H1" s="179"/>
    </row>
    <row r="2" spans="1:8" s="1" customFormat="1" ht="13.5" thickBot="1">
      <c r="A2" s="13"/>
      <c r="H2" s="14" t="s">
        <v>10</v>
      </c>
    </row>
    <row r="3" spans="1:8" s="1" customFormat="1" ht="26.25" thickBot="1">
      <c r="A3" s="92" t="s">
        <v>11</v>
      </c>
      <c r="B3" s="192" t="s">
        <v>21</v>
      </c>
      <c r="C3" s="193"/>
      <c r="D3" s="193"/>
      <c r="E3" s="193"/>
      <c r="F3" s="193"/>
      <c r="G3" s="193"/>
      <c r="H3" s="194"/>
    </row>
    <row r="4" spans="1:8" s="1" customFormat="1" ht="77.25" thickBot="1">
      <c r="A4" s="93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188</v>
      </c>
      <c r="G4" s="16" t="s">
        <v>18</v>
      </c>
      <c r="H4" s="17" t="s">
        <v>19</v>
      </c>
    </row>
    <row r="5" spans="1:8" s="1" customFormat="1" ht="12.75">
      <c r="A5" s="2">
        <v>652</v>
      </c>
      <c r="B5" s="3"/>
      <c r="C5" s="4"/>
      <c r="D5" s="5">
        <v>15000</v>
      </c>
      <c r="E5" s="6"/>
      <c r="F5" s="6">
        <v>0</v>
      </c>
      <c r="G5" s="7" t="s">
        <v>124</v>
      </c>
      <c r="H5" s="8"/>
    </row>
    <row r="6" spans="1:8" s="1" customFormat="1" ht="12.75">
      <c r="A6" s="18">
        <v>663</v>
      </c>
      <c r="B6" s="19"/>
      <c r="C6" s="20"/>
      <c r="D6" s="20"/>
      <c r="E6" s="20">
        <v>2000</v>
      </c>
      <c r="F6" s="20"/>
      <c r="G6" s="21"/>
      <c r="H6" s="22"/>
    </row>
    <row r="7" spans="1:8" s="1" customFormat="1" ht="12.75">
      <c r="A7" s="18">
        <v>671</v>
      </c>
      <c r="B7" s="19">
        <v>7269654</v>
      </c>
      <c r="C7" s="20"/>
      <c r="D7" s="20"/>
      <c r="E7" s="20"/>
      <c r="F7" s="20"/>
      <c r="G7" s="21"/>
      <c r="H7" s="22"/>
    </row>
    <row r="8" spans="1:8" s="1" customFormat="1" ht="12.75">
      <c r="A8" s="23">
        <v>633</v>
      </c>
      <c r="B8" s="19"/>
      <c r="C8" s="20"/>
      <c r="D8" s="20"/>
      <c r="E8" s="20"/>
      <c r="F8" s="20">
        <v>3900</v>
      </c>
      <c r="G8" s="21"/>
      <c r="H8" s="22"/>
    </row>
    <row r="9" spans="1:8" s="1" customFormat="1" ht="12.75">
      <c r="A9" s="24">
        <v>721</v>
      </c>
      <c r="B9" s="19"/>
      <c r="C9" s="20"/>
      <c r="D9" s="20"/>
      <c r="E9" s="20"/>
      <c r="F9" s="20"/>
      <c r="G9" s="21">
        <v>11000</v>
      </c>
      <c r="H9" s="22"/>
    </row>
    <row r="10" spans="1:8" s="1" customFormat="1" ht="12.75">
      <c r="A10" s="24">
        <v>661</v>
      </c>
      <c r="B10" s="19"/>
      <c r="C10" s="20">
        <v>11100</v>
      </c>
      <c r="D10" s="20"/>
      <c r="E10" s="20"/>
      <c r="F10" s="20"/>
      <c r="G10" s="21"/>
      <c r="H10" s="22"/>
    </row>
    <row r="11" spans="1:8" s="1" customFormat="1" ht="12.75">
      <c r="A11" s="24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4"/>
      <c r="B12" s="19"/>
      <c r="C12" s="20"/>
      <c r="D12" s="20"/>
      <c r="E12" s="20"/>
      <c r="F12" s="20"/>
      <c r="G12" s="21"/>
      <c r="H12" s="22"/>
    </row>
    <row r="13" spans="1:8" s="1" customFormat="1" ht="13.5" thickBot="1">
      <c r="A13" s="25"/>
      <c r="B13" s="26"/>
      <c r="C13" s="27"/>
      <c r="D13" s="27"/>
      <c r="E13" s="27"/>
      <c r="F13" s="27"/>
      <c r="G13" s="28"/>
      <c r="H13" s="29"/>
    </row>
    <row r="14" spans="1:8" s="1" customFormat="1" ht="30" customHeight="1" thickBot="1">
      <c r="A14" s="30" t="s">
        <v>20</v>
      </c>
      <c r="B14" s="31">
        <f>B7</f>
        <v>7269654</v>
      </c>
      <c r="C14" s="32">
        <v>11100</v>
      </c>
      <c r="D14" s="33">
        <f>D5</f>
        <v>15000</v>
      </c>
      <c r="E14" s="32">
        <v>0</v>
      </c>
      <c r="F14" s="33">
        <v>5900</v>
      </c>
      <c r="G14" s="32">
        <v>11000</v>
      </c>
      <c r="H14" s="34">
        <v>0</v>
      </c>
    </row>
    <row r="15" spans="1:8" s="1" customFormat="1" ht="28.5" customHeight="1" thickBot="1">
      <c r="A15" s="30" t="s">
        <v>190</v>
      </c>
      <c r="B15" s="189">
        <f>B14+C14+D14+E14+F14+G14+H14</f>
        <v>7312654</v>
      </c>
      <c r="C15" s="190"/>
      <c r="D15" s="190"/>
      <c r="E15" s="190"/>
      <c r="F15" s="190"/>
      <c r="G15" s="190"/>
      <c r="H15" s="191"/>
    </row>
    <row r="16" spans="1:8" ht="13.5" thickBot="1">
      <c r="A16" s="11"/>
      <c r="B16" s="11"/>
      <c r="C16" s="11"/>
      <c r="D16" s="12"/>
      <c r="E16" s="35"/>
      <c r="H16" s="14"/>
    </row>
    <row r="17" spans="1:8" ht="24" customHeight="1" thickBot="1">
      <c r="A17" s="94" t="s">
        <v>11</v>
      </c>
      <c r="B17" s="192">
        <v>2017</v>
      </c>
      <c r="C17" s="193"/>
      <c r="D17" s="193"/>
      <c r="E17" s="193"/>
      <c r="F17" s="193"/>
      <c r="G17" s="193"/>
      <c r="H17" s="194"/>
    </row>
    <row r="18" spans="1:8" ht="77.25" thickBot="1">
      <c r="A18" s="95" t="s">
        <v>12</v>
      </c>
      <c r="B18" s="15" t="s">
        <v>13</v>
      </c>
      <c r="C18" s="16" t="s">
        <v>14</v>
      </c>
      <c r="D18" s="16" t="s">
        <v>15</v>
      </c>
      <c r="E18" s="16" t="s">
        <v>16</v>
      </c>
      <c r="F18" s="16" t="s">
        <v>188</v>
      </c>
      <c r="G18" s="16" t="s">
        <v>18</v>
      </c>
      <c r="H18" s="17" t="s">
        <v>19</v>
      </c>
    </row>
    <row r="19" spans="1:8" ht="12.75">
      <c r="A19" s="2">
        <v>652</v>
      </c>
      <c r="B19" s="3"/>
      <c r="C19" s="4"/>
      <c r="D19" s="5">
        <v>15000</v>
      </c>
      <c r="E19" s="6"/>
      <c r="F19" s="6"/>
      <c r="G19" s="7"/>
      <c r="H19" s="8"/>
    </row>
    <row r="20" spans="1:8" ht="12.75">
      <c r="A20" s="18">
        <v>663</v>
      </c>
      <c r="B20" s="19"/>
      <c r="C20" s="20"/>
      <c r="D20" s="20"/>
      <c r="E20" s="20">
        <v>2000</v>
      </c>
      <c r="F20" s="20"/>
      <c r="G20" s="21"/>
      <c r="H20" s="22"/>
    </row>
    <row r="21" spans="1:8" ht="12.75">
      <c r="A21" s="18">
        <v>671</v>
      </c>
      <c r="B21" s="19">
        <v>7269654</v>
      </c>
      <c r="C21" s="20"/>
      <c r="D21" s="20"/>
      <c r="E21" s="20"/>
      <c r="F21" s="20"/>
      <c r="G21" s="21"/>
      <c r="H21" s="22"/>
    </row>
    <row r="22" spans="1:8" ht="12.75">
      <c r="A22" s="23">
        <v>633</v>
      </c>
      <c r="B22" s="19"/>
      <c r="C22" s="20"/>
      <c r="D22" s="20"/>
      <c r="E22" s="20"/>
      <c r="F22" s="20">
        <v>3900</v>
      </c>
      <c r="G22" s="21"/>
      <c r="H22" s="22"/>
    </row>
    <row r="23" spans="1:8" ht="12.75">
      <c r="A23" s="24">
        <v>721</v>
      </c>
      <c r="B23" s="19"/>
      <c r="C23" s="20"/>
      <c r="D23" s="20"/>
      <c r="E23" s="20"/>
      <c r="F23" s="20"/>
      <c r="G23" s="21">
        <v>11000</v>
      </c>
      <c r="H23" s="22"/>
    </row>
    <row r="24" spans="1:8" ht="12.75">
      <c r="A24" s="24">
        <v>661</v>
      </c>
      <c r="B24" s="19"/>
      <c r="C24" s="20">
        <v>11100</v>
      </c>
      <c r="D24" s="20"/>
      <c r="E24" s="20"/>
      <c r="F24" s="20"/>
      <c r="G24" s="21"/>
      <c r="H24" s="22"/>
    </row>
    <row r="25" spans="1:8" ht="12.75">
      <c r="A25" s="24"/>
      <c r="B25" s="19"/>
      <c r="C25" s="20"/>
      <c r="D25" s="20"/>
      <c r="E25" s="20"/>
      <c r="F25" s="20"/>
      <c r="G25" s="21"/>
      <c r="H25" s="22"/>
    </row>
    <row r="26" spans="1:8" ht="12.75">
      <c r="A26" s="24"/>
      <c r="B26" s="19"/>
      <c r="C26" s="20"/>
      <c r="D26" s="20"/>
      <c r="E26" s="20"/>
      <c r="F26" s="20"/>
      <c r="G26" s="21"/>
      <c r="H26" s="22"/>
    </row>
    <row r="27" spans="1:8" ht="13.5" thickBot="1">
      <c r="A27" s="25"/>
      <c r="B27" s="26"/>
      <c r="C27" s="27"/>
      <c r="D27" s="27"/>
      <c r="E27" s="27"/>
      <c r="F27" s="27"/>
      <c r="G27" s="28"/>
      <c r="H27" s="29"/>
    </row>
    <row r="28" spans="1:8" s="1" customFormat="1" ht="30" customHeight="1" thickBot="1">
      <c r="A28" s="30" t="s">
        <v>20</v>
      </c>
      <c r="B28" s="31">
        <f>B21</f>
        <v>7269654</v>
      </c>
      <c r="C28" s="32">
        <f>+C20</f>
        <v>0</v>
      </c>
      <c r="D28" s="33">
        <f>D19</f>
        <v>15000</v>
      </c>
      <c r="E28" s="32">
        <v>0</v>
      </c>
      <c r="F28" s="33">
        <f>+F20</f>
        <v>0</v>
      </c>
      <c r="G28" s="32">
        <v>0</v>
      </c>
      <c r="H28" s="34">
        <v>0</v>
      </c>
    </row>
    <row r="29" spans="1:8" s="1" customFormat="1" ht="28.5" customHeight="1" thickBot="1">
      <c r="A29" s="30" t="s">
        <v>189</v>
      </c>
      <c r="B29" s="189">
        <f>B28+C28+D28+E28+F28+G28+H28</f>
        <v>7284654</v>
      </c>
      <c r="C29" s="190"/>
      <c r="D29" s="190"/>
      <c r="E29" s="190"/>
      <c r="F29" s="190"/>
      <c r="G29" s="190"/>
      <c r="H29" s="191"/>
    </row>
    <row r="30" spans="4:5" ht="13.5" thickBot="1">
      <c r="D30" s="37"/>
      <c r="E30" s="38"/>
    </row>
    <row r="31" spans="1:8" ht="26.25" thickBot="1">
      <c r="A31" s="94" t="s">
        <v>11</v>
      </c>
      <c r="B31" s="192" t="s">
        <v>117</v>
      </c>
      <c r="C31" s="193"/>
      <c r="D31" s="193"/>
      <c r="E31" s="193"/>
      <c r="F31" s="193"/>
      <c r="G31" s="193"/>
      <c r="H31" s="194"/>
    </row>
    <row r="32" spans="1:8" ht="77.25" thickBot="1">
      <c r="A32" s="95" t="s">
        <v>12</v>
      </c>
      <c r="B32" s="15" t="s">
        <v>13</v>
      </c>
      <c r="C32" s="16" t="s">
        <v>14</v>
      </c>
      <c r="D32" s="16" t="s">
        <v>15</v>
      </c>
      <c r="E32" s="16" t="s">
        <v>16</v>
      </c>
      <c r="F32" s="16" t="s">
        <v>17</v>
      </c>
      <c r="G32" s="16" t="s">
        <v>18</v>
      </c>
      <c r="H32" s="17" t="s">
        <v>19</v>
      </c>
    </row>
    <row r="33" spans="1:8" ht="12.75">
      <c r="A33" s="2">
        <v>652</v>
      </c>
      <c r="B33" s="3"/>
      <c r="C33" s="4"/>
      <c r="D33" s="5"/>
      <c r="E33" s="6"/>
      <c r="F33" s="6"/>
      <c r="G33" s="7"/>
      <c r="H33" s="8"/>
    </row>
    <row r="34" spans="1:8" ht="12.75">
      <c r="A34" s="18">
        <v>663</v>
      </c>
      <c r="B34" s="19"/>
      <c r="C34" s="20"/>
      <c r="D34" s="20"/>
      <c r="E34" s="20"/>
      <c r="F34" s="20"/>
      <c r="G34" s="21"/>
      <c r="H34" s="22"/>
    </row>
    <row r="35" spans="1:8" ht="12.75">
      <c r="A35" s="18">
        <v>671</v>
      </c>
      <c r="B35" s="19"/>
      <c r="C35" s="20"/>
      <c r="D35" s="20"/>
      <c r="E35" s="20"/>
      <c r="F35" s="20"/>
      <c r="G35" s="21"/>
      <c r="H35" s="22"/>
    </row>
    <row r="36" spans="1:8" ht="12.75">
      <c r="A36" s="23"/>
      <c r="B36" s="19"/>
      <c r="C36" s="20"/>
      <c r="D36" s="20"/>
      <c r="E36" s="20"/>
      <c r="F36" s="20"/>
      <c r="G36" s="21"/>
      <c r="H36" s="22"/>
    </row>
    <row r="37" spans="1:8" ht="12.75">
      <c r="A37" s="24"/>
      <c r="B37" s="19"/>
      <c r="C37" s="20"/>
      <c r="D37" s="20"/>
      <c r="E37" s="20"/>
      <c r="F37" s="20"/>
      <c r="G37" s="21"/>
      <c r="H37" s="22"/>
    </row>
    <row r="38" spans="1:8" ht="13.5" customHeight="1">
      <c r="A38" s="24"/>
      <c r="B38" s="19"/>
      <c r="C38" s="20"/>
      <c r="D38" s="20"/>
      <c r="E38" s="20"/>
      <c r="F38" s="20"/>
      <c r="G38" s="21"/>
      <c r="H38" s="22"/>
    </row>
    <row r="39" spans="1:8" ht="13.5" customHeight="1">
      <c r="A39" s="24"/>
      <c r="B39" s="19"/>
      <c r="C39" s="20"/>
      <c r="D39" s="20"/>
      <c r="E39" s="20"/>
      <c r="F39" s="20"/>
      <c r="G39" s="21"/>
      <c r="H39" s="22"/>
    </row>
    <row r="40" spans="1:8" ht="13.5" customHeight="1">
      <c r="A40" s="24"/>
      <c r="B40" s="19"/>
      <c r="C40" s="20"/>
      <c r="D40" s="20"/>
      <c r="E40" s="20"/>
      <c r="F40" s="20"/>
      <c r="G40" s="21"/>
      <c r="H40" s="22"/>
    </row>
    <row r="41" spans="1:8" ht="13.5" thickBot="1">
      <c r="A41" s="25"/>
      <c r="B41" s="26"/>
      <c r="C41" s="27"/>
      <c r="D41" s="27"/>
      <c r="E41" s="27"/>
      <c r="F41" s="27"/>
      <c r="G41" s="28"/>
      <c r="H41" s="29"/>
    </row>
    <row r="42" spans="1:8" s="1" customFormat="1" ht="30" customHeight="1" thickBot="1">
      <c r="A42" s="30" t="s">
        <v>20</v>
      </c>
      <c r="B42" s="31">
        <f>B35</f>
        <v>0</v>
      </c>
      <c r="C42" s="32">
        <f>+C34</f>
        <v>0</v>
      </c>
      <c r="D42" s="33">
        <f>D33</f>
        <v>0</v>
      </c>
      <c r="E42" s="32">
        <v>0</v>
      </c>
      <c r="F42" s="33">
        <f>+F34</f>
        <v>0</v>
      </c>
      <c r="G42" s="32">
        <v>0</v>
      </c>
      <c r="H42" s="34">
        <v>0</v>
      </c>
    </row>
    <row r="43" spans="1:8" s="1" customFormat="1" ht="28.5" customHeight="1" thickBot="1">
      <c r="A43" s="30" t="s">
        <v>22</v>
      </c>
      <c r="B43" s="189">
        <f>B42+C42+D42+E42+F42+G42+H42</f>
        <v>0</v>
      </c>
      <c r="C43" s="190"/>
      <c r="D43" s="190"/>
      <c r="E43" s="190"/>
      <c r="F43" s="190"/>
      <c r="G43" s="190"/>
      <c r="H43" s="191"/>
    </row>
    <row r="44" spans="3:5" ht="13.5" customHeight="1">
      <c r="C44" s="39"/>
      <c r="D44" s="37"/>
      <c r="E44" s="40"/>
    </row>
    <row r="45" spans="3:5" ht="13.5" customHeight="1">
      <c r="C45" s="39"/>
      <c r="D45" s="41"/>
      <c r="E45" s="42"/>
    </row>
    <row r="46" spans="4:5" ht="13.5" customHeight="1">
      <c r="D46" s="43"/>
      <c r="E46" s="44"/>
    </row>
    <row r="47" spans="4:5" ht="13.5" customHeight="1">
      <c r="D47" s="45"/>
      <c r="E47" s="46"/>
    </row>
    <row r="48" spans="4:5" ht="13.5" customHeight="1">
      <c r="D48" s="37"/>
      <c r="E48" s="38"/>
    </row>
    <row r="49" spans="3:5" ht="28.5" customHeight="1">
      <c r="C49" s="39"/>
      <c r="D49" s="37"/>
      <c r="E49" s="47"/>
    </row>
    <row r="50" spans="3:5" ht="13.5" customHeight="1">
      <c r="C50" s="39"/>
      <c r="D50" s="37"/>
      <c r="E50" s="42"/>
    </row>
    <row r="51" spans="4:5" ht="13.5" customHeight="1">
      <c r="D51" s="37"/>
      <c r="E51" s="38"/>
    </row>
    <row r="52" spans="4:5" ht="13.5" customHeight="1">
      <c r="D52" s="37"/>
      <c r="E52" s="46"/>
    </row>
    <row r="53" spans="4:5" ht="13.5" customHeight="1">
      <c r="D53" s="37"/>
      <c r="E53" s="38"/>
    </row>
    <row r="54" spans="4:5" ht="22.5" customHeight="1">
      <c r="D54" s="37"/>
      <c r="E54" s="48"/>
    </row>
    <row r="55" spans="4:5" ht="13.5" customHeight="1">
      <c r="D55" s="43"/>
      <c r="E55" s="44"/>
    </row>
    <row r="56" spans="2:5" ht="13.5" customHeight="1">
      <c r="B56" s="39"/>
      <c r="D56" s="43"/>
      <c r="E56" s="49"/>
    </row>
    <row r="57" spans="3:5" ht="13.5" customHeight="1">
      <c r="C57" s="39"/>
      <c r="D57" s="43"/>
      <c r="E57" s="50"/>
    </row>
    <row r="58" spans="3:5" ht="13.5" customHeight="1">
      <c r="C58" s="39"/>
      <c r="D58" s="45"/>
      <c r="E58" s="42"/>
    </row>
    <row r="59" spans="4:5" ht="13.5" customHeight="1">
      <c r="D59" s="37"/>
      <c r="E59" s="38"/>
    </row>
    <row r="60" spans="2:5" ht="13.5" customHeight="1">
      <c r="B60" s="39"/>
      <c r="D60" s="37"/>
      <c r="E60" s="40"/>
    </row>
    <row r="61" spans="3:5" ht="13.5" customHeight="1">
      <c r="C61" s="39"/>
      <c r="D61" s="37"/>
      <c r="E61" s="49"/>
    </row>
    <row r="62" spans="3:5" ht="13.5" customHeight="1">
      <c r="C62" s="39"/>
      <c r="D62" s="45"/>
      <c r="E62" s="42"/>
    </row>
    <row r="63" spans="4:5" ht="13.5" customHeight="1">
      <c r="D63" s="43"/>
      <c r="E63" s="38"/>
    </row>
    <row r="64" spans="3:5" ht="13.5" customHeight="1">
      <c r="C64" s="39"/>
      <c r="D64" s="43"/>
      <c r="E64" s="49"/>
    </row>
    <row r="65" spans="4:5" ht="22.5" customHeight="1">
      <c r="D65" s="45"/>
      <c r="E65" s="48"/>
    </row>
    <row r="66" spans="4:5" ht="13.5" customHeight="1">
      <c r="D66" s="37"/>
      <c r="E66" s="38"/>
    </row>
    <row r="67" spans="4:5" ht="13.5" customHeight="1">
      <c r="D67" s="45"/>
      <c r="E67" s="42"/>
    </row>
    <row r="68" spans="4:5" ht="13.5" customHeight="1">
      <c r="D68" s="37"/>
      <c r="E68" s="38"/>
    </row>
    <row r="69" spans="4:5" ht="13.5" customHeight="1">
      <c r="D69" s="37"/>
      <c r="E69" s="38"/>
    </row>
    <row r="70" spans="1:5" ht="13.5" customHeight="1">
      <c r="A70" s="39"/>
      <c r="D70" s="51"/>
      <c r="E70" s="49"/>
    </row>
    <row r="71" spans="2:5" ht="13.5" customHeight="1">
      <c r="B71" s="39"/>
      <c r="C71" s="39"/>
      <c r="D71" s="52"/>
      <c r="E71" s="49"/>
    </row>
    <row r="72" spans="2:5" ht="13.5" customHeight="1">
      <c r="B72" s="39"/>
      <c r="C72" s="39"/>
      <c r="D72" s="52"/>
      <c r="E72" s="40"/>
    </row>
    <row r="73" spans="2:5" ht="13.5" customHeight="1">
      <c r="B73" s="39"/>
      <c r="C73" s="39"/>
      <c r="D73" s="45"/>
      <c r="E73" s="46"/>
    </row>
    <row r="74" spans="4:5" ht="12.75">
      <c r="D74" s="37"/>
      <c r="E74" s="38"/>
    </row>
    <row r="75" spans="2:5" ht="12.75">
      <c r="B75" s="39"/>
      <c r="D75" s="37"/>
      <c r="E75" s="49"/>
    </row>
    <row r="76" spans="3:5" ht="12.75">
      <c r="C76" s="39"/>
      <c r="D76" s="37"/>
      <c r="E76" s="40"/>
    </row>
    <row r="77" spans="3:5" ht="12.75">
      <c r="C77" s="39"/>
      <c r="D77" s="45"/>
      <c r="E77" s="42"/>
    </row>
    <row r="78" spans="4:5" ht="12.75">
      <c r="D78" s="37"/>
      <c r="E78" s="38"/>
    </row>
    <row r="79" spans="4:5" ht="12.75">
      <c r="D79" s="37"/>
      <c r="E79" s="38"/>
    </row>
    <row r="80" spans="4:5" ht="12.75">
      <c r="D80" s="53"/>
      <c r="E80" s="54"/>
    </row>
    <row r="81" spans="4:5" ht="12.75">
      <c r="D81" s="37"/>
      <c r="E81" s="38"/>
    </row>
    <row r="82" spans="4:5" ht="12.75">
      <c r="D82" s="37"/>
      <c r="E82" s="38"/>
    </row>
    <row r="83" spans="4:5" ht="12.75">
      <c r="D83" s="37"/>
      <c r="E83" s="38"/>
    </row>
    <row r="84" spans="4:5" ht="12.75">
      <c r="D84" s="45"/>
      <c r="E84" s="42"/>
    </row>
    <row r="85" spans="4:5" ht="12.75">
      <c r="D85" s="37"/>
      <c r="E85" s="38"/>
    </row>
    <row r="86" spans="4:5" ht="12.75">
      <c r="D86" s="45"/>
      <c r="E86" s="42"/>
    </row>
    <row r="87" spans="4:5" ht="12.75">
      <c r="D87" s="37"/>
      <c r="E87" s="38"/>
    </row>
    <row r="88" spans="4:5" ht="12.75">
      <c r="D88" s="37"/>
      <c r="E88" s="38"/>
    </row>
    <row r="89" spans="4:5" ht="12.75">
      <c r="D89" s="37"/>
      <c r="E89" s="38"/>
    </row>
    <row r="90" spans="4:5" ht="12.75">
      <c r="D90" s="37"/>
      <c r="E90" s="38"/>
    </row>
    <row r="91" spans="1:5" ht="28.5" customHeight="1">
      <c r="A91" s="55"/>
      <c r="B91" s="55"/>
      <c r="C91" s="55"/>
      <c r="D91" s="56"/>
      <c r="E91" s="57"/>
    </row>
    <row r="92" spans="3:5" ht="12.75">
      <c r="C92" s="39"/>
      <c r="D92" s="37"/>
      <c r="E92" s="40"/>
    </row>
    <row r="93" spans="4:5" ht="12.75">
      <c r="D93" s="58"/>
      <c r="E93" s="59"/>
    </row>
    <row r="94" spans="4:5" ht="12.75">
      <c r="D94" s="37"/>
      <c r="E94" s="38"/>
    </row>
    <row r="95" spans="4:5" ht="12.75">
      <c r="D95" s="53"/>
      <c r="E95" s="54"/>
    </row>
    <row r="96" spans="4:5" ht="12.75">
      <c r="D96" s="53"/>
      <c r="E96" s="54"/>
    </row>
    <row r="97" spans="4:5" ht="12.75">
      <c r="D97" s="37"/>
      <c r="E97" s="38"/>
    </row>
    <row r="98" spans="4:5" ht="12.75">
      <c r="D98" s="45"/>
      <c r="E98" s="42"/>
    </row>
    <row r="99" spans="4:5" ht="12.75">
      <c r="D99" s="37"/>
      <c r="E99" s="38"/>
    </row>
    <row r="100" spans="4:5" ht="12.75">
      <c r="D100" s="37"/>
      <c r="E100" s="38"/>
    </row>
    <row r="101" spans="4:5" ht="12.75">
      <c r="D101" s="45"/>
      <c r="E101" s="42"/>
    </row>
    <row r="102" spans="4:5" ht="12.75">
      <c r="D102" s="37"/>
      <c r="E102" s="38"/>
    </row>
    <row r="103" spans="4:5" ht="12.75">
      <c r="D103" s="53"/>
      <c r="E103" s="54"/>
    </row>
    <row r="104" spans="4:5" ht="12.75">
      <c r="D104" s="45"/>
      <c r="E104" s="59"/>
    </row>
    <row r="105" spans="4:5" ht="12.75">
      <c r="D105" s="43"/>
      <c r="E105" s="54"/>
    </row>
    <row r="106" spans="4:5" ht="12.75">
      <c r="D106" s="45"/>
      <c r="E106" s="42"/>
    </row>
    <row r="107" spans="4:5" ht="12.75">
      <c r="D107" s="37"/>
      <c r="E107" s="38"/>
    </row>
    <row r="108" spans="3:5" ht="12.75">
      <c r="C108" s="39"/>
      <c r="D108" s="37"/>
      <c r="E108" s="40"/>
    </row>
    <row r="109" spans="4:5" ht="12.75">
      <c r="D109" s="43"/>
      <c r="E109" s="42"/>
    </row>
    <row r="110" spans="4:5" ht="12.75">
      <c r="D110" s="43"/>
      <c r="E110" s="54"/>
    </row>
    <row r="111" spans="3:5" ht="12.75">
      <c r="C111" s="39"/>
      <c r="D111" s="43"/>
      <c r="E111" s="60"/>
    </row>
    <row r="112" spans="3:5" ht="12.75">
      <c r="C112" s="39"/>
      <c r="D112" s="45"/>
      <c r="E112" s="46"/>
    </row>
    <row r="113" spans="4:5" ht="12.75">
      <c r="D113" s="37"/>
      <c r="E113" s="38"/>
    </row>
    <row r="114" spans="4:5" ht="12.75">
      <c r="D114" s="58"/>
      <c r="E114" s="61"/>
    </row>
    <row r="115" spans="4:5" ht="11.25" customHeight="1">
      <c r="D115" s="53"/>
      <c r="E115" s="54"/>
    </row>
    <row r="116" spans="2:5" ht="24" customHeight="1">
      <c r="B116" s="39"/>
      <c r="D116" s="53"/>
      <c r="E116" s="62"/>
    </row>
    <row r="117" spans="3:5" ht="15" customHeight="1">
      <c r="C117" s="39"/>
      <c r="D117" s="53"/>
      <c r="E117" s="62"/>
    </row>
    <row r="118" spans="4:5" ht="11.25" customHeight="1">
      <c r="D118" s="58"/>
      <c r="E118" s="59"/>
    </row>
    <row r="119" spans="4:5" ht="12.75">
      <c r="D119" s="53"/>
      <c r="E119" s="54"/>
    </row>
    <row r="120" spans="2:5" ht="13.5" customHeight="1">
      <c r="B120" s="39"/>
      <c r="D120" s="53"/>
      <c r="E120" s="63"/>
    </row>
    <row r="121" spans="3:5" ht="12.75" customHeight="1">
      <c r="C121" s="39"/>
      <c r="D121" s="53"/>
      <c r="E121" s="40"/>
    </row>
    <row r="122" spans="3:5" ht="12.75" customHeight="1">
      <c r="C122" s="39"/>
      <c r="D122" s="45"/>
      <c r="E122" s="46"/>
    </row>
    <row r="123" spans="4:5" ht="12.75">
      <c r="D123" s="37"/>
      <c r="E123" s="38"/>
    </row>
    <row r="124" spans="3:5" ht="12.75">
      <c r="C124" s="39"/>
      <c r="D124" s="37"/>
      <c r="E124" s="60"/>
    </row>
    <row r="125" spans="4:5" ht="12.75">
      <c r="D125" s="58"/>
      <c r="E125" s="59"/>
    </row>
    <row r="126" spans="4:5" ht="12.75">
      <c r="D126" s="53"/>
      <c r="E126" s="54"/>
    </row>
    <row r="127" spans="4:5" ht="12.75">
      <c r="D127" s="37"/>
      <c r="E127" s="38"/>
    </row>
    <row r="128" spans="1:5" ht="19.5" customHeight="1">
      <c r="A128" s="64"/>
      <c r="B128" s="11"/>
      <c r="C128" s="11"/>
      <c r="D128" s="11"/>
      <c r="E128" s="49"/>
    </row>
    <row r="129" spans="1:5" ht="15" customHeight="1">
      <c r="A129" s="39"/>
      <c r="D129" s="51"/>
      <c r="E129" s="49"/>
    </row>
    <row r="130" spans="1:5" ht="12.75">
      <c r="A130" s="39"/>
      <c r="B130" s="39"/>
      <c r="D130" s="51"/>
      <c r="E130" s="40"/>
    </row>
    <row r="131" spans="3:5" ht="12.75">
      <c r="C131" s="39"/>
      <c r="D131" s="37"/>
      <c r="E131" s="49"/>
    </row>
    <row r="132" spans="4:5" ht="12.75">
      <c r="D132" s="41"/>
      <c r="E132" s="42"/>
    </row>
    <row r="133" spans="2:5" ht="12.75">
      <c r="B133" s="39"/>
      <c r="D133" s="37"/>
      <c r="E133" s="40"/>
    </row>
    <row r="134" spans="3:5" ht="12.75">
      <c r="C134" s="39"/>
      <c r="D134" s="37"/>
      <c r="E134" s="40"/>
    </row>
    <row r="135" spans="4:5" ht="12.75">
      <c r="D135" s="45"/>
      <c r="E135" s="46"/>
    </row>
    <row r="136" spans="3:5" ht="22.5" customHeight="1">
      <c r="C136" s="39"/>
      <c r="D136" s="37"/>
      <c r="E136" s="47"/>
    </row>
    <row r="137" spans="4:5" ht="12.75">
      <c r="D137" s="37"/>
      <c r="E137" s="46"/>
    </row>
    <row r="138" spans="2:5" ht="12.75">
      <c r="B138" s="39"/>
      <c r="D138" s="43"/>
      <c r="E138" s="49"/>
    </row>
    <row r="139" spans="3:5" ht="12.75">
      <c r="C139" s="39"/>
      <c r="D139" s="43"/>
      <c r="E139" s="50"/>
    </row>
    <row r="140" spans="4:5" ht="12.75">
      <c r="D140" s="45"/>
      <c r="E140" s="42"/>
    </row>
    <row r="141" spans="1:5" ht="13.5" customHeight="1">
      <c r="A141" s="39"/>
      <c r="D141" s="51"/>
      <c r="E141" s="49"/>
    </row>
    <row r="142" spans="2:5" ht="13.5" customHeight="1">
      <c r="B142" s="39"/>
      <c r="D142" s="37"/>
      <c r="E142" s="49"/>
    </row>
    <row r="143" spans="3:5" ht="13.5" customHeight="1">
      <c r="C143" s="39"/>
      <c r="D143" s="37"/>
      <c r="E143" s="40"/>
    </row>
    <row r="144" spans="3:5" ht="12.75">
      <c r="C144" s="39"/>
      <c r="D144" s="45"/>
      <c r="E144" s="42"/>
    </row>
    <row r="145" spans="3:5" ht="12.75">
      <c r="C145" s="39"/>
      <c r="D145" s="37"/>
      <c r="E145" s="40"/>
    </row>
    <row r="146" spans="4:5" ht="12.75">
      <c r="D146" s="58"/>
      <c r="E146" s="59"/>
    </row>
    <row r="147" spans="3:5" ht="12.75">
      <c r="C147" s="39"/>
      <c r="D147" s="43"/>
      <c r="E147" s="60"/>
    </row>
    <row r="148" spans="3:5" ht="12.75">
      <c r="C148" s="39"/>
      <c r="D148" s="45"/>
      <c r="E148" s="46"/>
    </row>
    <row r="149" spans="4:5" ht="12.75">
      <c r="D149" s="58"/>
      <c r="E149" s="65"/>
    </row>
    <row r="150" spans="2:5" ht="12.75">
      <c r="B150" s="39"/>
      <c r="D150" s="53"/>
      <c r="E150" s="63"/>
    </row>
    <row r="151" spans="3:5" ht="12.75">
      <c r="C151" s="39"/>
      <c r="D151" s="53"/>
      <c r="E151" s="40"/>
    </row>
    <row r="152" spans="3:5" ht="12.75">
      <c r="C152" s="39"/>
      <c r="D152" s="45"/>
      <c r="E152" s="46"/>
    </row>
    <row r="153" spans="3:5" ht="12.75">
      <c r="C153" s="39"/>
      <c r="D153" s="45"/>
      <c r="E153" s="46"/>
    </row>
    <row r="154" spans="4:5" ht="12.75">
      <c r="D154" s="37"/>
      <c r="E154" s="38"/>
    </row>
    <row r="155" spans="1:5" s="66" customFormat="1" ht="18" customHeight="1">
      <c r="A155" s="195"/>
      <c r="B155" s="196"/>
      <c r="C155" s="196"/>
      <c r="D155" s="196"/>
      <c r="E155" s="196"/>
    </row>
    <row r="156" spans="1:5" ht="28.5" customHeight="1">
      <c r="A156" s="55"/>
      <c r="B156" s="55"/>
      <c r="C156" s="55"/>
      <c r="D156" s="56"/>
      <c r="E156" s="57"/>
    </row>
    <row r="158" spans="1:5" ht="15.75">
      <c r="A158" s="68"/>
      <c r="B158" s="39"/>
      <c r="C158" s="39"/>
      <c r="D158" s="69"/>
      <c r="E158" s="10"/>
    </row>
    <row r="159" spans="1:5" ht="12.75">
      <c r="A159" s="39"/>
      <c r="B159" s="39"/>
      <c r="C159" s="39"/>
      <c r="D159" s="69"/>
      <c r="E159" s="10"/>
    </row>
    <row r="160" spans="1:5" ht="17.25" customHeight="1">
      <c r="A160" s="39"/>
      <c r="B160" s="39"/>
      <c r="C160" s="39"/>
      <c r="D160" s="69"/>
      <c r="E160" s="10"/>
    </row>
    <row r="161" spans="1:5" ht="13.5" customHeight="1">
      <c r="A161" s="39"/>
      <c r="B161" s="39"/>
      <c r="C161" s="39"/>
      <c r="D161" s="69"/>
      <c r="E161" s="10"/>
    </row>
    <row r="162" spans="1:5" ht="12.75">
      <c r="A162" s="39"/>
      <c r="B162" s="39"/>
      <c r="C162" s="39"/>
      <c r="D162" s="69"/>
      <c r="E162" s="10"/>
    </row>
    <row r="163" spans="1:3" ht="12.75">
      <c r="A163" s="39"/>
      <c r="B163" s="39"/>
      <c r="C163" s="39"/>
    </row>
    <row r="164" spans="1:5" ht="12.75">
      <c r="A164" s="39"/>
      <c r="B164" s="39"/>
      <c r="C164" s="39"/>
      <c r="D164" s="69"/>
      <c r="E164" s="10"/>
    </row>
    <row r="165" spans="1:5" ht="12.75">
      <c r="A165" s="39"/>
      <c r="B165" s="39"/>
      <c r="C165" s="39"/>
      <c r="D165" s="69"/>
      <c r="E165" s="70"/>
    </row>
    <row r="166" spans="1:5" ht="12.75">
      <c r="A166" s="39"/>
      <c r="B166" s="39"/>
      <c r="C166" s="39"/>
      <c r="D166" s="69"/>
      <c r="E166" s="10"/>
    </row>
    <row r="167" spans="1:5" ht="22.5" customHeight="1">
      <c r="A167" s="39"/>
      <c r="B167" s="39"/>
      <c r="C167" s="39"/>
      <c r="D167" s="69"/>
      <c r="E167" s="47"/>
    </row>
    <row r="168" spans="4:5" ht="22.5" customHeight="1">
      <c r="D168" s="45"/>
      <c r="E168" s="48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1"/>
  <sheetViews>
    <sheetView tabSelected="1" zoomScalePageLayoutView="0" workbookViewId="0" topLeftCell="A6">
      <selection activeCell="L252" sqref="L252"/>
    </sheetView>
  </sheetViews>
  <sheetFormatPr defaultColWidth="11.421875" defaultRowHeight="12.75"/>
  <cols>
    <col min="1" max="1" width="8.00390625" style="115" customWidth="1"/>
    <col min="2" max="2" width="6.7109375" style="115" customWidth="1"/>
    <col min="3" max="3" width="39.140625" style="116" customWidth="1"/>
    <col min="4" max="4" width="13.421875" style="117" customWidth="1"/>
    <col min="5" max="5" width="14.7109375" style="117" bestFit="1" customWidth="1"/>
    <col min="6" max="6" width="9.8515625" style="117" customWidth="1"/>
    <col min="7" max="7" width="10.00390625" style="117" customWidth="1"/>
    <col min="8" max="8" width="13.00390625" style="117" customWidth="1"/>
    <col min="9" max="9" width="11.28125" style="117" bestFit="1" customWidth="1"/>
    <col min="10" max="10" width="10.00390625" style="117" customWidth="1"/>
    <col min="11" max="11" width="10.00390625" style="117" bestFit="1" customWidth="1"/>
    <col min="12" max="13" width="12.28125" style="117" bestFit="1" customWidth="1"/>
    <col min="14" max="16384" width="11.421875" style="9" customWidth="1"/>
  </cols>
  <sheetData>
    <row r="1" spans="1:13" ht="24" customHeight="1">
      <c r="A1" s="197" t="s">
        <v>184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s="10" customFormat="1" ht="90">
      <c r="A2" s="98" t="s">
        <v>23</v>
      </c>
      <c r="B2" s="98" t="s">
        <v>42</v>
      </c>
      <c r="C2" s="98" t="s">
        <v>24</v>
      </c>
      <c r="D2" s="104" t="s">
        <v>118</v>
      </c>
      <c r="E2" s="105" t="s">
        <v>13</v>
      </c>
      <c r="F2" s="105" t="s">
        <v>14</v>
      </c>
      <c r="G2" s="105" t="s">
        <v>15</v>
      </c>
      <c r="H2" s="105" t="s">
        <v>181</v>
      </c>
      <c r="I2" s="105" t="s">
        <v>182</v>
      </c>
      <c r="J2" s="105" t="s">
        <v>18</v>
      </c>
      <c r="K2" s="105" t="s">
        <v>183</v>
      </c>
      <c r="L2" s="104" t="s">
        <v>38</v>
      </c>
      <c r="M2" s="104" t="s">
        <v>119</v>
      </c>
    </row>
    <row r="3" spans="1:13" ht="12.75">
      <c r="A3" s="99"/>
      <c r="B3" s="99"/>
      <c r="C3" s="106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25.5">
      <c r="A4" s="118" t="s">
        <v>76</v>
      </c>
      <c r="B4" s="118"/>
      <c r="C4" s="119" t="s">
        <v>77</v>
      </c>
      <c r="D4" s="100">
        <v>7302654</v>
      </c>
      <c r="E4" s="120">
        <v>810754</v>
      </c>
      <c r="F4" s="120">
        <v>11100</v>
      </c>
      <c r="G4" s="120">
        <v>15000</v>
      </c>
      <c r="H4" s="120">
        <v>6448900</v>
      </c>
      <c r="I4" s="120">
        <v>3900</v>
      </c>
      <c r="J4" s="120">
        <v>11000</v>
      </c>
      <c r="K4" s="120">
        <v>2000</v>
      </c>
      <c r="L4" s="120">
        <v>7312654</v>
      </c>
      <c r="M4" s="120">
        <v>7312654</v>
      </c>
    </row>
    <row r="5" spans="1:13" ht="12.75">
      <c r="A5" s="108"/>
      <c r="B5" s="109"/>
      <c r="C5" s="110"/>
      <c r="D5" s="101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25.5">
      <c r="A6" s="121" t="s">
        <v>78</v>
      </c>
      <c r="B6" s="122"/>
      <c r="C6" s="123" t="s">
        <v>79</v>
      </c>
      <c r="D6" s="102">
        <f>SUM(D7)</f>
        <v>100000</v>
      </c>
      <c r="E6" s="124">
        <v>100000</v>
      </c>
      <c r="F6" s="124"/>
      <c r="G6" s="124"/>
      <c r="H6" s="124"/>
      <c r="I6" s="124"/>
      <c r="J6" s="124"/>
      <c r="K6" s="124"/>
      <c r="L6" s="124"/>
      <c r="M6" s="124"/>
    </row>
    <row r="7" spans="1:13" ht="12.75">
      <c r="A7" s="108">
        <v>4</v>
      </c>
      <c r="B7" s="109"/>
      <c r="C7" s="110" t="s">
        <v>37</v>
      </c>
      <c r="D7" s="101">
        <f>SUM(D8)</f>
        <v>100000</v>
      </c>
      <c r="E7" s="111">
        <v>100000</v>
      </c>
      <c r="F7" s="111"/>
      <c r="G7" s="111"/>
      <c r="H7" s="111"/>
      <c r="I7" s="111"/>
      <c r="J7" s="111"/>
      <c r="K7" s="111"/>
      <c r="L7" s="111"/>
      <c r="M7" s="111"/>
    </row>
    <row r="8" spans="1:13" ht="25.5">
      <c r="A8" s="108">
        <v>42</v>
      </c>
      <c r="B8" s="109"/>
      <c r="C8" s="110" t="s">
        <v>44</v>
      </c>
      <c r="D8" s="101">
        <f>SUM(D9)</f>
        <v>100000</v>
      </c>
      <c r="E8" s="111">
        <v>100000</v>
      </c>
      <c r="F8" s="111"/>
      <c r="G8" s="111"/>
      <c r="H8" s="111"/>
      <c r="I8" s="111"/>
      <c r="J8" s="111"/>
      <c r="K8" s="111"/>
      <c r="L8" s="111"/>
      <c r="M8" s="111"/>
    </row>
    <row r="9" spans="1:13" ht="12.75">
      <c r="A9" s="108">
        <v>421</v>
      </c>
      <c r="B9" s="109"/>
      <c r="C9" s="110" t="s">
        <v>80</v>
      </c>
      <c r="D9" s="101">
        <v>100000</v>
      </c>
      <c r="E9" s="111">
        <v>100000</v>
      </c>
      <c r="F9" s="111"/>
      <c r="G9" s="111"/>
      <c r="H9" s="111"/>
      <c r="I9" s="111"/>
      <c r="J9" s="111"/>
      <c r="K9" s="111"/>
      <c r="L9" s="111"/>
      <c r="M9" s="111"/>
    </row>
    <row r="10" spans="1:13" ht="12.75">
      <c r="A10" s="108">
        <v>4212</v>
      </c>
      <c r="B10" s="112">
        <v>464</v>
      </c>
      <c r="C10" s="110" t="s">
        <v>43</v>
      </c>
      <c r="D10" s="101">
        <v>100000</v>
      </c>
      <c r="E10" s="111">
        <v>100000</v>
      </c>
      <c r="F10" s="111"/>
      <c r="G10" s="111"/>
      <c r="H10" s="111"/>
      <c r="I10" s="111"/>
      <c r="J10" s="111"/>
      <c r="K10" s="111"/>
      <c r="L10" s="111"/>
      <c r="M10" s="111"/>
    </row>
    <row r="11" spans="1:13" ht="12.75">
      <c r="A11" s="108"/>
      <c r="B11" s="109"/>
      <c r="C11" s="110"/>
      <c r="D11" s="101"/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ht="25.5">
      <c r="A12" s="121" t="s">
        <v>81</v>
      </c>
      <c r="B12" s="122"/>
      <c r="C12" s="123" t="s">
        <v>82</v>
      </c>
      <c r="D12" s="103">
        <f>SUM(D13)</f>
        <v>0</v>
      </c>
      <c r="E12" s="124"/>
      <c r="F12" s="124"/>
      <c r="G12" s="124"/>
      <c r="H12" s="124"/>
      <c r="I12" s="124"/>
      <c r="J12" s="124"/>
      <c r="K12" s="124"/>
      <c r="L12" s="124"/>
      <c r="M12" s="124"/>
    </row>
    <row r="13" spans="1:13" ht="12.75">
      <c r="A13" s="108">
        <v>4</v>
      </c>
      <c r="B13" s="109"/>
      <c r="C13" s="110" t="s">
        <v>37</v>
      </c>
      <c r="D13" s="101">
        <f>SUM(D14)</f>
        <v>0</v>
      </c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3" ht="25.5">
      <c r="A14" s="108">
        <v>42</v>
      </c>
      <c r="B14" s="109"/>
      <c r="C14" s="110" t="s">
        <v>44</v>
      </c>
      <c r="D14" s="101">
        <f>SUM(D15)</f>
        <v>0</v>
      </c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ht="12.75">
      <c r="A15" s="108">
        <v>422</v>
      </c>
      <c r="B15" s="109"/>
      <c r="C15" s="110" t="s">
        <v>36</v>
      </c>
      <c r="D15" s="101">
        <f>SUM(D16:D20)</f>
        <v>0</v>
      </c>
      <c r="E15" s="111"/>
      <c r="F15" s="111"/>
      <c r="G15" s="111"/>
      <c r="H15" s="111"/>
      <c r="I15" s="111"/>
      <c r="J15" s="111"/>
      <c r="K15" s="111"/>
      <c r="L15" s="111"/>
      <c r="M15" s="111"/>
    </row>
    <row r="16" spans="1:13" ht="12.75">
      <c r="A16" s="108">
        <v>4221</v>
      </c>
      <c r="B16" s="112">
        <v>465</v>
      </c>
      <c r="C16" s="110" t="s">
        <v>45</v>
      </c>
      <c r="D16" s="101">
        <v>0</v>
      </c>
      <c r="E16" s="111"/>
      <c r="F16" s="111"/>
      <c r="G16" s="111"/>
      <c r="H16" s="111"/>
      <c r="I16" s="111"/>
      <c r="J16" s="111"/>
      <c r="K16" s="111"/>
      <c r="L16" s="111"/>
      <c r="M16" s="111"/>
    </row>
    <row r="17" spans="1:13" ht="12.75">
      <c r="A17" s="108">
        <v>4222</v>
      </c>
      <c r="B17" s="112">
        <v>466</v>
      </c>
      <c r="C17" s="110" t="s">
        <v>46</v>
      </c>
      <c r="D17" s="101">
        <v>0</v>
      </c>
      <c r="E17" s="111"/>
      <c r="F17" s="111"/>
      <c r="G17" s="111"/>
      <c r="H17" s="111"/>
      <c r="I17" s="111"/>
      <c r="J17" s="111"/>
      <c r="K17" s="111"/>
      <c r="L17" s="111"/>
      <c r="M17" s="111"/>
    </row>
    <row r="18" spans="1:13" ht="12.75">
      <c r="A18" s="108">
        <v>4223</v>
      </c>
      <c r="B18" s="112">
        <v>467</v>
      </c>
      <c r="C18" s="110" t="s">
        <v>47</v>
      </c>
      <c r="D18" s="101">
        <v>0</v>
      </c>
      <c r="E18" s="111"/>
      <c r="F18" s="111"/>
      <c r="G18" s="111"/>
      <c r="H18" s="111"/>
      <c r="I18" s="111"/>
      <c r="J18" s="111"/>
      <c r="K18" s="111"/>
      <c r="L18" s="111"/>
      <c r="M18" s="111"/>
    </row>
    <row r="19" spans="1:13" ht="12.75">
      <c r="A19" s="108">
        <v>4226</v>
      </c>
      <c r="B19" s="112">
        <v>468</v>
      </c>
      <c r="C19" s="110" t="s">
        <v>48</v>
      </c>
      <c r="D19" s="101">
        <v>0</v>
      </c>
      <c r="E19" s="111"/>
      <c r="F19" s="111"/>
      <c r="G19" s="111"/>
      <c r="H19" s="111"/>
      <c r="I19" s="111"/>
      <c r="J19" s="111"/>
      <c r="K19" s="111"/>
      <c r="L19" s="111"/>
      <c r="M19" s="111"/>
    </row>
    <row r="20" spans="1:13" ht="12.75">
      <c r="A20" s="108">
        <v>4227</v>
      </c>
      <c r="B20" s="112">
        <v>469</v>
      </c>
      <c r="C20" s="110" t="s">
        <v>49</v>
      </c>
      <c r="D20" s="101">
        <v>0</v>
      </c>
      <c r="E20" s="111"/>
      <c r="F20" s="111"/>
      <c r="G20" s="111"/>
      <c r="H20" s="111"/>
      <c r="I20" s="111"/>
      <c r="J20" s="111"/>
      <c r="K20" s="111"/>
      <c r="L20" s="111"/>
      <c r="M20" s="111"/>
    </row>
    <row r="21" spans="1:13" ht="12.75">
      <c r="A21" s="108"/>
      <c r="B21" s="109"/>
      <c r="C21" s="110"/>
      <c r="D21" s="101"/>
      <c r="E21" s="111"/>
      <c r="F21" s="111"/>
      <c r="G21" s="111"/>
      <c r="H21" s="111"/>
      <c r="I21" s="111"/>
      <c r="J21" s="111"/>
      <c r="K21" s="111"/>
      <c r="L21" s="111"/>
      <c r="M21" s="111"/>
    </row>
    <row r="22" spans="1:13" ht="25.5">
      <c r="A22" s="125" t="s">
        <v>83</v>
      </c>
      <c r="B22" s="125"/>
      <c r="C22" s="123" t="s">
        <v>84</v>
      </c>
      <c r="D22" s="103">
        <f>SUM(D23)</f>
        <v>21000</v>
      </c>
      <c r="E22" s="124">
        <v>21000</v>
      </c>
      <c r="F22" s="124"/>
      <c r="G22" s="124"/>
      <c r="H22" s="124"/>
      <c r="I22" s="124"/>
      <c r="J22" s="124"/>
      <c r="K22" s="124"/>
      <c r="L22" s="124"/>
      <c r="M22" s="124"/>
    </row>
    <row r="23" spans="1:13" ht="12.75">
      <c r="A23" s="108">
        <v>3</v>
      </c>
      <c r="B23" s="109"/>
      <c r="C23" s="110" t="s">
        <v>50</v>
      </c>
      <c r="D23" s="101">
        <f>SUM(D24)</f>
        <v>21000</v>
      </c>
      <c r="E23" s="111">
        <v>21000</v>
      </c>
      <c r="F23" s="111"/>
      <c r="G23" s="111"/>
      <c r="H23" s="111"/>
      <c r="I23" s="111"/>
      <c r="J23" s="111"/>
      <c r="K23" s="111"/>
      <c r="L23" s="111"/>
      <c r="M23" s="111"/>
    </row>
    <row r="24" spans="1:13" ht="12.75">
      <c r="A24" s="108">
        <v>32</v>
      </c>
      <c r="B24" s="109"/>
      <c r="C24" s="110" t="s">
        <v>29</v>
      </c>
      <c r="D24" s="101">
        <f>SUM(D25)</f>
        <v>21000</v>
      </c>
      <c r="E24" s="111">
        <v>21000</v>
      </c>
      <c r="F24" s="111"/>
      <c r="G24" s="111"/>
      <c r="H24" s="111"/>
      <c r="I24" s="111"/>
      <c r="J24" s="111"/>
      <c r="K24" s="111"/>
      <c r="L24" s="111"/>
      <c r="M24" s="111"/>
    </row>
    <row r="25" spans="1:13" ht="12.75">
      <c r="A25" s="108">
        <v>323</v>
      </c>
      <c r="B25" s="109"/>
      <c r="C25" s="110" t="s">
        <v>32</v>
      </c>
      <c r="D25" s="101">
        <f>SUM(D26,D27)</f>
        <v>21000</v>
      </c>
      <c r="E25" s="111">
        <v>21000</v>
      </c>
      <c r="F25" s="111"/>
      <c r="G25" s="111"/>
      <c r="H25" s="111"/>
      <c r="I25" s="111"/>
      <c r="J25" s="111"/>
      <c r="K25" s="111"/>
      <c r="L25" s="111"/>
      <c r="M25" s="111"/>
    </row>
    <row r="26" spans="1:13" ht="12.75">
      <c r="A26" s="108">
        <v>3232</v>
      </c>
      <c r="B26" s="112">
        <v>470</v>
      </c>
      <c r="C26" s="110" t="s">
        <v>51</v>
      </c>
      <c r="D26" s="101">
        <v>21000</v>
      </c>
      <c r="E26" s="111">
        <v>21000</v>
      </c>
      <c r="F26" s="111" t="s">
        <v>124</v>
      </c>
      <c r="G26" s="111"/>
      <c r="H26" s="111"/>
      <c r="I26" s="111"/>
      <c r="J26" s="111"/>
      <c r="K26" s="111"/>
      <c r="L26" s="111"/>
      <c r="M26" s="111"/>
    </row>
    <row r="27" spans="1:13" ht="12.75">
      <c r="A27" s="108">
        <v>3237</v>
      </c>
      <c r="B27" s="112">
        <v>471</v>
      </c>
      <c r="C27" s="110" t="s">
        <v>52</v>
      </c>
      <c r="D27" s="101">
        <v>0</v>
      </c>
      <c r="E27" s="111"/>
      <c r="F27" s="111"/>
      <c r="G27" s="111"/>
      <c r="H27" s="111"/>
      <c r="I27" s="111"/>
      <c r="J27" s="111"/>
      <c r="K27" s="111"/>
      <c r="L27" s="111"/>
      <c r="M27" s="111"/>
    </row>
    <row r="28" spans="1:13" ht="12.75">
      <c r="A28" s="108"/>
      <c r="B28" s="109"/>
      <c r="C28" s="110"/>
      <c r="D28" s="101"/>
      <c r="E28" s="111"/>
      <c r="F28" s="111"/>
      <c r="G28" s="111"/>
      <c r="H28" s="111"/>
      <c r="I28" s="111"/>
      <c r="J28" s="111"/>
      <c r="K28" s="111"/>
      <c r="L28" s="111"/>
      <c r="M28" s="111"/>
    </row>
    <row r="29" spans="1:13" ht="25.5">
      <c r="A29" s="125" t="s">
        <v>85</v>
      </c>
      <c r="B29" s="125"/>
      <c r="C29" s="123" t="s">
        <v>86</v>
      </c>
      <c r="D29" s="103">
        <f>SUM(D30)</f>
        <v>0</v>
      </c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13" ht="12.75">
      <c r="A30" s="108">
        <v>3</v>
      </c>
      <c r="B30" s="109"/>
      <c r="C30" s="110" t="s">
        <v>50</v>
      </c>
      <c r="D30" s="101">
        <f>SUM(D31)</f>
        <v>0</v>
      </c>
      <c r="E30" s="111"/>
      <c r="F30" s="111"/>
      <c r="G30" s="111"/>
      <c r="H30" s="111"/>
      <c r="I30" s="111"/>
      <c r="J30" s="111"/>
      <c r="K30" s="111"/>
      <c r="L30" s="111"/>
      <c r="M30" s="111"/>
    </row>
    <row r="31" spans="1:13" ht="12.75">
      <c r="A31" s="108">
        <v>32</v>
      </c>
      <c r="B31" s="109"/>
      <c r="C31" s="110" t="s">
        <v>29</v>
      </c>
      <c r="D31" s="101">
        <f>SUM(D32)</f>
        <v>0</v>
      </c>
      <c r="E31" s="111"/>
      <c r="F31" s="111"/>
      <c r="G31" s="111"/>
      <c r="H31" s="111"/>
      <c r="I31" s="111"/>
      <c r="J31" s="111"/>
      <c r="K31" s="111"/>
      <c r="L31" s="111"/>
      <c r="M31" s="111"/>
    </row>
    <row r="32" spans="1:13" ht="12.75">
      <c r="A32" s="108">
        <v>323</v>
      </c>
      <c r="B32" s="109"/>
      <c r="C32" s="110" t="s">
        <v>32</v>
      </c>
      <c r="D32" s="101">
        <f>SUM(D33)</f>
        <v>0</v>
      </c>
      <c r="E32" s="111"/>
      <c r="F32" s="111"/>
      <c r="G32" s="111"/>
      <c r="H32" s="111"/>
      <c r="I32" s="111"/>
      <c r="J32" s="111"/>
      <c r="K32" s="111"/>
      <c r="L32" s="111"/>
      <c r="M32" s="111"/>
    </row>
    <row r="33" spans="1:13" ht="12.75">
      <c r="A33" s="108">
        <v>3232</v>
      </c>
      <c r="B33" s="112">
        <v>472</v>
      </c>
      <c r="C33" s="110" t="s">
        <v>51</v>
      </c>
      <c r="D33" s="101">
        <v>0</v>
      </c>
      <c r="E33" s="111"/>
      <c r="F33" s="111"/>
      <c r="G33" s="111"/>
      <c r="H33" s="111"/>
      <c r="I33" s="111"/>
      <c r="J33" s="111"/>
      <c r="K33" s="111"/>
      <c r="L33" s="111"/>
      <c r="M33" s="111"/>
    </row>
    <row r="34" spans="1:13" ht="12.75">
      <c r="A34" s="108"/>
      <c r="B34" s="109"/>
      <c r="C34" s="110"/>
      <c r="D34" s="101"/>
      <c r="E34" s="111"/>
      <c r="F34" s="111"/>
      <c r="G34" s="111"/>
      <c r="H34" s="111"/>
      <c r="I34" s="111"/>
      <c r="J34" s="111"/>
      <c r="K34" s="111"/>
      <c r="L34" s="111"/>
      <c r="M34" s="111"/>
    </row>
    <row r="35" spans="1:13" ht="25.5">
      <c r="A35" s="121" t="s">
        <v>87</v>
      </c>
      <c r="B35" s="122"/>
      <c r="C35" s="123" t="s">
        <v>88</v>
      </c>
      <c r="D35" s="103">
        <f>SUM(D36)</f>
        <v>203090</v>
      </c>
      <c r="E35" s="124"/>
      <c r="F35" s="124"/>
      <c r="G35" s="124"/>
      <c r="H35" s="124"/>
      <c r="I35" s="124"/>
      <c r="J35" s="124"/>
      <c r="K35" s="124"/>
      <c r="L35" s="124"/>
      <c r="M35" s="124"/>
    </row>
    <row r="36" spans="1:13" s="140" customFormat="1" ht="15.75">
      <c r="A36" s="135">
        <v>3</v>
      </c>
      <c r="B36" s="136"/>
      <c r="C36" s="137" t="s">
        <v>50</v>
      </c>
      <c r="D36" s="138">
        <f>SUM(D37,D102,D107)</f>
        <v>203090</v>
      </c>
      <c r="E36" s="139">
        <v>160090</v>
      </c>
      <c r="F36" s="139">
        <v>11100</v>
      </c>
      <c r="G36" s="139">
        <v>15000</v>
      </c>
      <c r="H36" s="139"/>
      <c r="I36" s="139">
        <v>3900</v>
      </c>
      <c r="J36" s="139">
        <v>11000</v>
      </c>
      <c r="K36" s="139">
        <v>2000</v>
      </c>
      <c r="L36" s="139"/>
      <c r="M36" s="139"/>
    </row>
    <row r="37" spans="1:13" s="146" customFormat="1" ht="15">
      <c r="A37" s="141">
        <v>32</v>
      </c>
      <c r="B37" s="154"/>
      <c r="C37" s="143" t="s">
        <v>29</v>
      </c>
      <c r="D37" s="144">
        <v>201090</v>
      </c>
      <c r="E37" s="145">
        <v>160090</v>
      </c>
      <c r="F37" s="145">
        <v>9100</v>
      </c>
      <c r="G37" s="145">
        <v>15000</v>
      </c>
      <c r="H37" s="145"/>
      <c r="I37" s="145">
        <v>3900</v>
      </c>
      <c r="J37" s="145">
        <v>11000</v>
      </c>
      <c r="K37" s="145">
        <v>2000</v>
      </c>
      <c r="L37" s="145"/>
      <c r="M37" s="145"/>
    </row>
    <row r="38" spans="1:13" s="10" customFormat="1" ht="12.75">
      <c r="A38" s="131">
        <v>321</v>
      </c>
      <c r="B38" s="172"/>
      <c r="C38" s="132" t="s">
        <v>30</v>
      </c>
      <c r="D38" s="133">
        <v>26600</v>
      </c>
      <c r="E38" s="134">
        <v>22000</v>
      </c>
      <c r="F38" s="134">
        <v>700</v>
      </c>
      <c r="G38" s="134"/>
      <c r="H38" s="134"/>
      <c r="I38" s="134">
        <v>3900</v>
      </c>
      <c r="J38" s="134"/>
      <c r="K38" s="134"/>
      <c r="L38" s="134"/>
      <c r="M38" s="134"/>
    </row>
    <row r="39" spans="1:13" s="171" customFormat="1" ht="12">
      <c r="A39" s="166">
        <v>3211</v>
      </c>
      <c r="B39" s="167">
        <v>473</v>
      </c>
      <c r="C39" s="168" t="s">
        <v>53</v>
      </c>
      <c r="D39" s="169">
        <v>24600</v>
      </c>
      <c r="E39" s="170">
        <v>20000</v>
      </c>
      <c r="F39" s="170">
        <v>700</v>
      </c>
      <c r="G39" s="170"/>
      <c r="H39" s="170"/>
      <c r="I39" s="170">
        <v>3900</v>
      </c>
      <c r="J39" s="170"/>
      <c r="K39" s="170"/>
      <c r="L39" s="170"/>
      <c r="M39" s="170"/>
    </row>
    <row r="40" spans="1:13" ht="12.75">
      <c r="A40" s="108">
        <v>32111</v>
      </c>
      <c r="B40" s="112"/>
      <c r="C40" s="110" t="s">
        <v>120</v>
      </c>
      <c r="D40" s="101">
        <v>8400</v>
      </c>
      <c r="E40" s="111">
        <v>7500</v>
      </c>
      <c r="F40" s="111">
        <v>0</v>
      </c>
      <c r="G40" s="111"/>
      <c r="H40" s="111"/>
      <c r="I40" s="111">
        <v>900</v>
      </c>
      <c r="J40" s="111"/>
      <c r="K40" s="111"/>
      <c r="L40" s="111"/>
      <c r="M40" s="111"/>
    </row>
    <row r="41" spans="1:13" ht="12.75">
      <c r="A41" s="108">
        <v>32113</v>
      </c>
      <c r="B41" s="112"/>
      <c r="C41" s="110" t="s">
        <v>153</v>
      </c>
      <c r="D41" s="101">
        <v>1500</v>
      </c>
      <c r="E41" s="111">
        <v>1500</v>
      </c>
      <c r="F41" s="111"/>
      <c r="G41" s="111"/>
      <c r="H41" s="111"/>
      <c r="I41" s="111"/>
      <c r="J41" s="111"/>
      <c r="K41" s="111"/>
      <c r="L41" s="111"/>
      <c r="M41" s="111"/>
    </row>
    <row r="42" spans="1:13" ht="12.75">
      <c r="A42" s="108">
        <v>32115</v>
      </c>
      <c r="B42" s="112"/>
      <c r="C42" s="110" t="s">
        <v>121</v>
      </c>
      <c r="D42" s="101">
        <v>5600</v>
      </c>
      <c r="E42" s="111">
        <v>5000</v>
      </c>
      <c r="F42" s="111"/>
      <c r="G42" s="111"/>
      <c r="H42" s="111"/>
      <c r="I42" s="111">
        <v>600</v>
      </c>
      <c r="J42" s="111"/>
      <c r="K42" s="111"/>
      <c r="L42" s="111"/>
      <c r="M42" s="111"/>
    </row>
    <row r="43" spans="1:13" ht="12.75">
      <c r="A43" s="108">
        <v>32119</v>
      </c>
      <c r="B43" s="112"/>
      <c r="C43" s="110" t="s">
        <v>122</v>
      </c>
      <c r="D43" s="101">
        <v>9100</v>
      </c>
      <c r="E43" s="111">
        <v>6000</v>
      </c>
      <c r="F43" s="111">
        <v>700</v>
      </c>
      <c r="G43" s="111"/>
      <c r="H43" s="111"/>
      <c r="I43" s="111">
        <v>2400</v>
      </c>
      <c r="J43" s="111"/>
      <c r="K43" s="111"/>
      <c r="L43" s="111"/>
      <c r="M43" s="111"/>
    </row>
    <row r="44" spans="1:13" s="171" customFormat="1" ht="12">
      <c r="A44" s="166">
        <v>3213</v>
      </c>
      <c r="B44" s="167">
        <v>474</v>
      </c>
      <c r="C44" s="168" t="s">
        <v>54</v>
      </c>
      <c r="D44" s="169">
        <v>2000</v>
      </c>
      <c r="E44" s="170">
        <v>2000</v>
      </c>
      <c r="F44" s="170"/>
      <c r="G44" s="170"/>
      <c r="H44" s="170"/>
      <c r="I44" s="170"/>
      <c r="J44" s="170"/>
      <c r="K44" s="170"/>
      <c r="L44" s="170"/>
      <c r="M44" s="170"/>
    </row>
    <row r="45" spans="1:13" ht="12.75">
      <c r="A45" s="108">
        <v>32131</v>
      </c>
      <c r="B45" s="112">
        <v>475</v>
      </c>
      <c r="C45" s="110" t="s">
        <v>123</v>
      </c>
      <c r="D45" s="101">
        <v>1000</v>
      </c>
      <c r="E45" s="111">
        <v>1000</v>
      </c>
      <c r="F45" s="111"/>
      <c r="G45" s="111"/>
      <c r="H45" s="111"/>
      <c r="I45" s="111"/>
      <c r="J45" s="111"/>
      <c r="K45" s="111"/>
      <c r="L45" s="111"/>
      <c r="M45" s="111"/>
    </row>
    <row r="46" spans="1:13" ht="12.75">
      <c r="A46" s="108">
        <v>32132</v>
      </c>
      <c r="B46" s="112"/>
      <c r="C46" s="110" t="s">
        <v>154</v>
      </c>
      <c r="D46" s="101">
        <v>1000</v>
      </c>
      <c r="E46" s="111">
        <v>1000</v>
      </c>
      <c r="F46" s="111"/>
      <c r="G46" s="111"/>
      <c r="H46" s="111"/>
      <c r="I46" s="111"/>
      <c r="J46" s="111"/>
      <c r="K46" s="111"/>
      <c r="L46" s="111"/>
      <c r="M46" s="111"/>
    </row>
    <row r="47" spans="1:13" s="10" customFormat="1" ht="12.75">
      <c r="A47" s="131">
        <v>322</v>
      </c>
      <c r="B47" s="172"/>
      <c r="C47" s="132" t="s">
        <v>31</v>
      </c>
      <c r="D47" s="133">
        <v>79400</v>
      </c>
      <c r="E47" s="134">
        <v>63000</v>
      </c>
      <c r="F47" s="134">
        <v>8400</v>
      </c>
      <c r="G47" s="134"/>
      <c r="H47" s="134"/>
      <c r="I47" s="134"/>
      <c r="J47" s="134">
        <v>6000</v>
      </c>
      <c r="K47" s="134">
        <v>2000</v>
      </c>
      <c r="L47" s="134"/>
      <c r="M47" s="134"/>
    </row>
    <row r="48" spans="1:13" s="171" customFormat="1" ht="12">
      <c r="A48" s="166">
        <v>3221</v>
      </c>
      <c r="B48" s="167">
        <v>476</v>
      </c>
      <c r="C48" s="168" t="s">
        <v>55</v>
      </c>
      <c r="D48" s="169">
        <v>42400</v>
      </c>
      <c r="E48" s="170">
        <v>40000</v>
      </c>
      <c r="F48" s="170">
        <v>2400</v>
      </c>
      <c r="G48" s="170"/>
      <c r="H48" s="170"/>
      <c r="I48" s="170"/>
      <c r="J48" s="170"/>
      <c r="K48" s="170"/>
      <c r="L48" s="170"/>
      <c r="M48" s="170"/>
    </row>
    <row r="49" spans="1:13" ht="12.75">
      <c r="A49" s="108">
        <v>32211</v>
      </c>
      <c r="B49" s="112"/>
      <c r="C49" s="110" t="s">
        <v>125</v>
      </c>
      <c r="D49" s="101">
        <v>20000</v>
      </c>
      <c r="E49" s="111">
        <v>20000</v>
      </c>
      <c r="F49" s="111"/>
      <c r="G49" s="111"/>
      <c r="H49" s="111"/>
      <c r="I49" s="111"/>
      <c r="J49" s="111"/>
      <c r="K49" s="111"/>
      <c r="L49" s="111"/>
      <c r="M49" s="111"/>
    </row>
    <row r="50" spans="1:13" ht="12.75">
      <c r="A50" s="108">
        <v>32212</v>
      </c>
      <c r="B50" s="112"/>
      <c r="C50" s="110" t="s">
        <v>126</v>
      </c>
      <c r="D50" s="101">
        <v>3900</v>
      </c>
      <c r="E50" s="111">
        <v>3500</v>
      </c>
      <c r="F50" s="111">
        <v>400</v>
      </c>
      <c r="G50" s="111"/>
      <c r="H50" s="111"/>
      <c r="I50" s="111"/>
      <c r="J50" s="111"/>
      <c r="K50" s="111"/>
      <c r="L50" s="111"/>
      <c r="M50" s="111"/>
    </row>
    <row r="51" spans="1:13" ht="12.75">
      <c r="A51" s="108">
        <v>32214</v>
      </c>
      <c r="B51" s="112"/>
      <c r="C51" s="110" t="s">
        <v>127</v>
      </c>
      <c r="D51" s="101">
        <v>11000</v>
      </c>
      <c r="E51" s="111">
        <v>10000</v>
      </c>
      <c r="F51" s="111">
        <v>1000</v>
      </c>
      <c r="G51" s="111"/>
      <c r="H51" s="111"/>
      <c r="I51" s="111"/>
      <c r="J51" s="111"/>
      <c r="K51" s="111"/>
      <c r="L51" s="111"/>
      <c r="M51" s="111"/>
    </row>
    <row r="52" spans="1:13" ht="12.75">
      <c r="A52" s="108">
        <v>32216</v>
      </c>
      <c r="B52" s="112"/>
      <c r="C52" s="110" t="s">
        <v>128</v>
      </c>
      <c r="D52" s="101">
        <v>4000</v>
      </c>
      <c r="E52" s="111">
        <v>3000</v>
      </c>
      <c r="F52" s="111">
        <v>1000</v>
      </c>
      <c r="G52" s="111"/>
      <c r="H52" s="111"/>
      <c r="I52" s="111"/>
      <c r="J52" s="111"/>
      <c r="K52" s="111"/>
      <c r="L52" s="111"/>
      <c r="M52" s="111"/>
    </row>
    <row r="53" spans="1:13" ht="12.75">
      <c r="A53" s="108">
        <v>32219</v>
      </c>
      <c r="B53" s="112"/>
      <c r="C53" s="110" t="s">
        <v>129</v>
      </c>
      <c r="D53" s="101">
        <v>3500</v>
      </c>
      <c r="E53" s="111">
        <v>3500</v>
      </c>
      <c r="F53" s="111"/>
      <c r="G53" s="111"/>
      <c r="H53" s="111"/>
      <c r="I53" s="111"/>
      <c r="J53" s="111"/>
      <c r="K53" s="111"/>
      <c r="L53" s="111"/>
      <c r="M53" s="111"/>
    </row>
    <row r="54" spans="1:13" s="171" customFormat="1" ht="12">
      <c r="A54" s="166">
        <v>3222</v>
      </c>
      <c r="B54" s="167">
        <v>477</v>
      </c>
      <c r="C54" s="168" t="s">
        <v>89</v>
      </c>
      <c r="D54" s="169">
        <v>8000</v>
      </c>
      <c r="E54" s="170"/>
      <c r="F54" s="170">
        <v>6000</v>
      </c>
      <c r="G54" s="170"/>
      <c r="H54" s="170"/>
      <c r="I54" s="170"/>
      <c r="J54" s="170"/>
      <c r="K54" s="170">
        <v>2000</v>
      </c>
      <c r="L54" s="170"/>
      <c r="M54" s="170"/>
    </row>
    <row r="55" spans="1:13" ht="12.75">
      <c r="A55" s="108">
        <v>32221</v>
      </c>
      <c r="B55" s="112"/>
      <c r="C55" s="110" t="s">
        <v>157</v>
      </c>
      <c r="D55" s="101">
        <v>8000</v>
      </c>
      <c r="E55" s="111"/>
      <c r="F55" s="111">
        <v>6000</v>
      </c>
      <c r="G55" s="111"/>
      <c r="H55" s="111"/>
      <c r="I55" s="111"/>
      <c r="J55" s="111"/>
      <c r="K55" s="111">
        <v>2000</v>
      </c>
      <c r="L55" s="111"/>
      <c r="M55" s="111"/>
    </row>
    <row r="56" spans="1:13" s="171" customFormat="1" ht="12">
      <c r="A56" s="166">
        <v>3223</v>
      </c>
      <c r="B56" s="167">
        <v>478</v>
      </c>
      <c r="C56" s="168" t="s">
        <v>56</v>
      </c>
      <c r="D56" s="169">
        <v>0</v>
      </c>
      <c r="E56" s="170"/>
      <c r="F56" s="170"/>
      <c r="G56" s="170"/>
      <c r="H56" s="170"/>
      <c r="I56" s="170"/>
      <c r="J56" s="170"/>
      <c r="K56" s="170"/>
      <c r="L56" s="170"/>
      <c r="M56" s="170"/>
    </row>
    <row r="57" spans="1:13" s="171" customFormat="1" ht="24">
      <c r="A57" s="166">
        <v>3224</v>
      </c>
      <c r="B57" s="167">
        <v>479</v>
      </c>
      <c r="C57" s="168" t="s">
        <v>57</v>
      </c>
      <c r="D57" s="169">
        <v>26000</v>
      </c>
      <c r="E57" s="170">
        <v>20000</v>
      </c>
      <c r="F57" s="170"/>
      <c r="G57" s="170"/>
      <c r="H57" s="170"/>
      <c r="I57" s="170"/>
      <c r="J57" s="170">
        <v>6000</v>
      </c>
      <c r="K57" s="170"/>
      <c r="L57" s="170"/>
      <c r="M57" s="170"/>
    </row>
    <row r="58" spans="1:13" ht="25.5">
      <c r="A58" s="108">
        <v>32241</v>
      </c>
      <c r="B58" s="112"/>
      <c r="C58" s="110" t="s">
        <v>130</v>
      </c>
      <c r="D58" s="101">
        <v>12500</v>
      </c>
      <c r="E58" s="111">
        <v>6500</v>
      </c>
      <c r="F58" s="111"/>
      <c r="G58" s="111"/>
      <c r="H58" s="111"/>
      <c r="I58" s="111"/>
      <c r="J58" s="111">
        <v>6000</v>
      </c>
      <c r="K58" s="111"/>
      <c r="L58" s="111"/>
      <c r="M58" s="111"/>
    </row>
    <row r="59" spans="1:13" ht="25.5">
      <c r="A59" s="108">
        <v>32242</v>
      </c>
      <c r="B59" s="112"/>
      <c r="C59" s="110" t="s">
        <v>131</v>
      </c>
      <c r="D59" s="101">
        <v>13500</v>
      </c>
      <c r="E59" s="111">
        <v>13500</v>
      </c>
      <c r="F59" s="111"/>
      <c r="G59" s="111"/>
      <c r="H59" s="111"/>
      <c r="I59" s="111"/>
      <c r="J59" s="111"/>
      <c r="K59" s="111"/>
      <c r="L59" s="111"/>
      <c r="M59" s="111"/>
    </row>
    <row r="60" spans="1:13" s="171" customFormat="1" ht="12">
      <c r="A60" s="166">
        <v>3225</v>
      </c>
      <c r="B60" s="167">
        <v>480</v>
      </c>
      <c r="C60" s="168" t="s">
        <v>58</v>
      </c>
      <c r="D60" s="169">
        <v>2000</v>
      </c>
      <c r="E60" s="170">
        <v>2000</v>
      </c>
      <c r="F60" s="170"/>
      <c r="G60" s="170"/>
      <c r="H60" s="170"/>
      <c r="I60" s="170"/>
      <c r="J60" s="170"/>
      <c r="K60" s="170"/>
      <c r="L60" s="170"/>
      <c r="M60" s="170"/>
    </row>
    <row r="61" spans="1:13" ht="12.75">
      <c r="A61" s="108">
        <v>32251</v>
      </c>
      <c r="B61" s="112"/>
      <c r="C61" s="110" t="s">
        <v>132</v>
      </c>
      <c r="D61" s="101">
        <v>2000</v>
      </c>
      <c r="E61" s="111">
        <v>2000</v>
      </c>
      <c r="F61" s="111"/>
      <c r="G61" s="111"/>
      <c r="H61" s="111"/>
      <c r="I61" s="111"/>
      <c r="J61" s="111"/>
      <c r="K61" s="111"/>
      <c r="L61" s="111"/>
      <c r="M61" s="111"/>
    </row>
    <row r="62" spans="1:13" s="171" customFormat="1" ht="12">
      <c r="A62" s="166">
        <v>3227</v>
      </c>
      <c r="B62" s="167">
        <v>481</v>
      </c>
      <c r="C62" s="173" t="s">
        <v>59</v>
      </c>
      <c r="D62" s="169">
        <v>1000</v>
      </c>
      <c r="E62" s="174">
        <v>1000</v>
      </c>
      <c r="F62" s="174"/>
      <c r="G62" s="174"/>
      <c r="H62" s="174"/>
      <c r="I62" s="174"/>
      <c r="J62" s="174"/>
      <c r="K62" s="174"/>
      <c r="L62" s="174"/>
      <c r="M62" s="174"/>
    </row>
    <row r="63" spans="1:13" ht="12.75">
      <c r="A63" s="108">
        <v>32271</v>
      </c>
      <c r="B63" s="112"/>
      <c r="C63" s="113" t="s">
        <v>133</v>
      </c>
      <c r="D63" s="101">
        <v>1000</v>
      </c>
      <c r="E63" s="114">
        <v>1000</v>
      </c>
      <c r="F63" s="114"/>
      <c r="G63" s="114"/>
      <c r="H63" s="114"/>
      <c r="I63" s="114"/>
      <c r="J63" s="114"/>
      <c r="K63" s="114"/>
      <c r="L63" s="114"/>
      <c r="M63" s="114"/>
    </row>
    <row r="64" spans="1:13" s="10" customFormat="1" ht="12.75">
      <c r="A64" s="131">
        <v>323</v>
      </c>
      <c r="B64" s="172"/>
      <c r="C64" s="132" t="s">
        <v>32</v>
      </c>
      <c r="D64" s="133">
        <v>69000</v>
      </c>
      <c r="E64" s="134">
        <v>64000</v>
      </c>
      <c r="F64" s="134"/>
      <c r="G64" s="134"/>
      <c r="H64" s="134"/>
      <c r="I64" s="134"/>
      <c r="J64" s="134"/>
      <c r="K64" s="134"/>
      <c r="L64" s="134"/>
      <c r="M64" s="134"/>
    </row>
    <row r="65" spans="1:13" s="171" customFormat="1" ht="12">
      <c r="A65" s="166">
        <v>3231</v>
      </c>
      <c r="B65" s="167">
        <v>482</v>
      </c>
      <c r="C65" s="168" t="s">
        <v>60</v>
      </c>
      <c r="D65" s="169">
        <v>20000</v>
      </c>
      <c r="E65" s="170">
        <v>20000</v>
      </c>
      <c r="F65" s="170"/>
      <c r="G65" s="170"/>
      <c r="H65" s="170"/>
      <c r="I65" s="170"/>
      <c r="J65" s="170"/>
      <c r="K65" s="170"/>
      <c r="L65" s="170"/>
      <c r="M65" s="170"/>
    </row>
    <row r="66" spans="1:13" ht="12.75">
      <c r="A66" s="108">
        <v>32311</v>
      </c>
      <c r="B66" s="112"/>
      <c r="C66" s="110" t="s">
        <v>134</v>
      </c>
      <c r="D66" s="101">
        <v>15000</v>
      </c>
      <c r="E66" s="111">
        <v>15000</v>
      </c>
      <c r="F66" s="111"/>
      <c r="G66" s="111"/>
      <c r="H66" s="111"/>
      <c r="I66" s="111"/>
      <c r="J66" s="111"/>
      <c r="K66" s="111"/>
      <c r="L66" s="111"/>
      <c r="M66" s="111"/>
    </row>
    <row r="67" spans="1:13" ht="12.75">
      <c r="A67" s="108">
        <v>32312</v>
      </c>
      <c r="B67" s="112"/>
      <c r="C67" s="110" t="s">
        <v>136</v>
      </c>
      <c r="D67" s="101">
        <v>2000</v>
      </c>
      <c r="E67" s="111">
        <v>2000</v>
      </c>
      <c r="F67" s="111"/>
      <c r="G67" s="111"/>
      <c r="H67" s="111"/>
      <c r="I67" s="111"/>
      <c r="J67" s="111"/>
      <c r="K67" s="111"/>
      <c r="L67" s="111"/>
      <c r="M67" s="111"/>
    </row>
    <row r="68" spans="1:13" ht="12.75">
      <c r="A68" s="108">
        <v>32313</v>
      </c>
      <c r="B68" s="112"/>
      <c r="C68" s="110" t="s">
        <v>135</v>
      </c>
      <c r="D68" s="101">
        <v>3000</v>
      </c>
      <c r="E68" s="111">
        <v>3000</v>
      </c>
      <c r="F68" s="111"/>
      <c r="G68" s="111"/>
      <c r="H68" s="111"/>
      <c r="I68" s="111"/>
      <c r="J68" s="111"/>
      <c r="K68" s="111"/>
      <c r="L68" s="111"/>
      <c r="M68" s="111"/>
    </row>
    <row r="69" spans="1:13" s="171" customFormat="1" ht="12">
      <c r="A69" s="166">
        <v>3232</v>
      </c>
      <c r="B69" s="167">
        <v>483</v>
      </c>
      <c r="C69" s="168" t="s">
        <v>51</v>
      </c>
      <c r="D69" s="169">
        <v>5000</v>
      </c>
      <c r="E69" s="170"/>
      <c r="F69" s="170"/>
      <c r="G69" s="170"/>
      <c r="H69" s="170"/>
      <c r="I69" s="170"/>
      <c r="J69" s="170">
        <v>5000</v>
      </c>
      <c r="K69" s="170"/>
      <c r="L69" s="170"/>
      <c r="M69" s="170"/>
    </row>
    <row r="70" spans="1:13" ht="12.75">
      <c r="A70" s="108">
        <v>32321</v>
      </c>
      <c r="B70" s="112"/>
      <c r="C70" s="110" t="s">
        <v>137</v>
      </c>
      <c r="D70" s="101">
        <v>5000</v>
      </c>
      <c r="E70" s="111"/>
      <c r="F70" s="111"/>
      <c r="G70" s="111"/>
      <c r="H70" s="111"/>
      <c r="I70" s="111"/>
      <c r="J70" s="111">
        <v>5000</v>
      </c>
      <c r="K70" s="111"/>
      <c r="L70" s="111"/>
      <c r="M70" s="111"/>
    </row>
    <row r="71" spans="1:13" ht="12.75">
      <c r="A71" s="108">
        <v>32322</v>
      </c>
      <c r="B71" s="112"/>
      <c r="C71" s="110" t="s">
        <v>138</v>
      </c>
      <c r="D71" s="101"/>
      <c r="E71" s="111"/>
      <c r="F71" s="111"/>
      <c r="G71" s="111"/>
      <c r="H71" s="111"/>
      <c r="I71" s="111"/>
      <c r="J71" s="111"/>
      <c r="K71" s="111"/>
      <c r="L71" s="111"/>
      <c r="M71" s="111"/>
    </row>
    <row r="72" spans="1:13" s="171" customFormat="1" ht="12">
      <c r="A72" s="166">
        <v>3233</v>
      </c>
      <c r="B72" s="167">
        <v>484</v>
      </c>
      <c r="C72" s="168" t="s">
        <v>61</v>
      </c>
      <c r="D72" s="169">
        <v>3000</v>
      </c>
      <c r="E72" s="170">
        <v>3000</v>
      </c>
      <c r="F72" s="170"/>
      <c r="G72" s="170"/>
      <c r="H72" s="170"/>
      <c r="I72" s="170"/>
      <c r="J72" s="170"/>
      <c r="K72" s="170"/>
      <c r="L72" s="170"/>
      <c r="M72" s="170"/>
    </row>
    <row r="73" spans="1:13" ht="12.75">
      <c r="A73" s="108">
        <v>32331</v>
      </c>
      <c r="B73" s="112"/>
      <c r="C73" s="110" t="s">
        <v>139</v>
      </c>
      <c r="D73" s="101">
        <v>960</v>
      </c>
      <c r="E73" s="111">
        <v>960</v>
      </c>
      <c r="F73" s="111"/>
      <c r="G73" s="111"/>
      <c r="H73" s="111"/>
      <c r="I73" s="111"/>
      <c r="J73" s="111"/>
      <c r="K73" s="111"/>
      <c r="L73" s="111"/>
      <c r="M73" s="111"/>
    </row>
    <row r="74" spans="1:13" ht="12.75">
      <c r="A74" s="108">
        <v>32332</v>
      </c>
      <c r="B74" s="112"/>
      <c r="C74" s="110" t="s">
        <v>140</v>
      </c>
      <c r="D74" s="101">
        <v>2040</v>
      </c>
      <c r="E74" s="111">
        <v>2040</v>
      </c>
      <c r="F74" s="111"/>
      <c r="G74" s="111"/>
      <c r="H74" s="111"/>
      <c r="I74" s="111"/>
      <c r="J74" s="111"/>
      <c r="K74" s="111"/>
      <c r="L74" s="111"/>
      <c r="M74" s="111"/>
    </row>
    <row r="75" spans="1:13" s="171" customFormat="1" ht="12">
      <c r="A75" s="166">
        <v>3234</v>
      </c>
      <c r="B75" s="167">
        <v>485</v>
      </c>
      <c r="C75" s="168" t="s">
        <v>62</v>
      </c>
      <c r="D75" s="169">
        <v>16000</v>
      </c>
      <c r="E75" s="170">
        <v>16000</v>
      </c>
      <c r="F75" s="170"/>
      <c r="G75" s="170"/>
      <c r="H75" s="170"/>
      <c r="I75" s="170"/>
      <c r="J75" s="170"/>
      <c r="K75" s="170"/>
      <c r="L75" s="170"/>
      <c r="M75" s="170"/>
    </row>
    <row r="76" spans="1:13" ht="12.75">
      <c r="A76" s="108">
        <v>32341</v>
      </c>
      <c r="B76" s="112"/>
      <c r="C76" s="110" t="s">
        <v>141</v>
      </c>
      <c r="D76" s="101">
        <v>12700</v>
      </c>
      <c r="E76" s="111">
        <v>12700</v>
      </c>
      <c r="F76" s="111"/>
      <c r="G76" s="111"/>
      <c r="H76" s="111"/>
      <c r="I76" s="111"/>
      <c r="J76" s="111"/>
      <c r="K76" s="111"/>
      <c r="L76" s="111"/>
      <c r="M76" s="111"/>
    </row>
    <row r="77" spans="1:13" ht="12.75">
      <c r="A77" s="108">
        <v>32342</v>
      </c>
      <c r="B77" s="112"/>
      <c r="C77" s="110" t="s">
        <v>142</v>
      </c>
      <c r="D77" s="101">
        <v>2000</v>
      </c>
      <c r="E77" s="111">
        <v>2000</v>
      </c>
      <c r="F77" s="111"/>
      <c r="G77" s="111"/>
      <c r="H77" s="111"/>
      <c r="I77" s="111"/>
      <c r="J77" s="111"/>
      <c r="K77" s="111"/>
      <c r="L77" s="111"/>
      <c r="M77" s="111"/>
    </row>
    <row r="78" spans="1:13" ht="12.75">
      <c r="A78" s="108">
        <v>32343</v>
      </c>
      <c r="B78" s="112"/>
      <c r="C78" s="110" t="s">
        <v>143</v>
      </c>
      <c r="D78" s="101">
        <v>800</v>
      </c>
      <c r="E78" s="111">
        <v>800</v>
      </c>
      <c r="F78" s="111"/>
      <c r="G78" s="111"/>
      <c r="H78" s="111"/>
      <c r="I78" s="111"/>
      <c r="J78" s="111"/>
      <c r="K78" s="111"/>
      <c r="L78" s="111"/>
      <c r="M78" s="111"/>
    </row>
    <row r="79" spans="1:13" ht="12.75">
      <c r="A79" s="108">
        <v>32344</v>
      </c>
      <c r="B79" s="112"/>
      <c r="C79" s="110" t="s">
        <v>144</v>
      </c>
      <c r="D79" s="101">
        <v>500</v>
      </c>
      <c r="E79" s="111">
        <v>500</v>
      </c>
      <c r="F79" s="111"/>
      <c r="G79" s="111"/>
      <c r="H79" s="111"/>
      <c r="I79" s="111"/>
      <c r="J79" s="111"/>
      <c r="K79" s="111"/>
      <c r="L79" s="111"/>
      <c r="M79" s="111"/>
    </row>
    <row r="80" spans="1:13" s="171" customFormat="1" ht="12">
      <c r="A80" s="166">
        <v>3235</v>
      </c>
      <c r="B80" s="167">
        <v>486</v>
      </c>
      <c r="C80" s="168" t="s">
        <v>63</v>
      </c>
      <c r="D80" s="169">
        <v>0</v>
      </c>
      <c r="E80" s="170"/>
      <c r="F80" s="170"/>
      <c r="G80" s="170"/>
      <c r="H80" s="170"/>
      <c r="I80" s="170"/>
      <c r="J80" s="170"/>
      <c r="K80" s="170"/>
      <c r="L80" s="170"/>
      <c r="M80" s="170"/>
    </row>
    <row r="81" spans="1:13" s="171" customFormat="1" ht="12">
      <c r="A81" s="166">
        <v>3236</v>
      </c>
      <c r="B81" s="167">
        <v>487</v>
      </c>
      <c r="C81" s="168" t="s">
        <v>64</v>
      </c>
      <c r="D81" s="169">
        <v>4000</v>
      </c>
      <c r="E81" s="170">
        <v>4000</v>
      </c>
      <c r="F81" s="170"/>
      <c r="G81" s="170"/>
      <c r="H81" s="170"/>
      <c r="I81" s="170"/>
      <c r="J81" s="170"/>
      <c r="K81" s="170"/>
      <c r="L81" s="170"/>
      <c r="M81" s="170"/>
    </row>
    <row r="82" spans="1:13" ht="25.5">
      <c r="A82" s="108">
        <v>32361</v>
      </c>
      <c r="B82" s="112"/>
      <c r="C82" s="110" t="s">
        <v>145</v>
      </c>
      <c r="D82" s="101">
        <v>4000</v>
      </c>
      <c r="E82" s="111">
        <v>4000</v>
      </c>
      <c r="F82" s="111"/>
      <c r="G82" s="111"/>
      <c r="H82" s="111"/>
      <c r="I82" s="111"/>
      <c r="J82" s="111"/>
      <c r="K82" s="111"/>
      <c r="L82" s="111"/>
      <c r="M82" s="111"/>
    </row>
    <row r="83" spans="1:13" s="171" customFormat="1" ht="12">
      <c r="A83" s="166">
        <v>3237</v>
      </c>
      <c r="B83" s="167">
        <v>488</v>
      </c>
      <c r="C83" s="168" t="s">
        <v>52</v>
      </c>
      <c r="D83" s="169">
        <v>15000</v>
      </c>
      <c r="E83" s="170">
        <v>15000</v>
      </c>
      <c r="F83" s="170"/>
      <c r="G83" s="170"/>
      <c r="H83" s="170"/>
      <c r="I83" s="170"/>
      <c r="J83" s="170"/>
      <c r="K83" s="170"/>
      <c r="L83" s="170"/>
      <c r="M83" s="170"/>
    </row>
    <row r="84" spans="1:13" ht="12.75">
      <c r="A84" s="108">
        <v>32372</v>
      </c>
      <c r="B84" s="112"/>
      <c r="C84" s="110" t="s">
        <v>155</v>
      </c>
      <c r="D84" s="101">
        <v>5000</v>
      </c>
      <c r="E84" s="111">
        <v>5000</v>
      </c>
      <c r="F84" s="111"/>
      <c r="G84" s="111"/>
      <c r="H84" s="111"/>
      <c r="I84" s="111"/>
      <c r="J84" s="111"/>
      <c r="K84" s="111"/>
      <c r="L84" s="111"/>
      <c r="M84" s="111"/>
    </row>
    <row r="85" spans="1:13" ht="12.75">
      <c r="A85" s="108">
        <v>32374</v>
      </c>
      <c r="B85" s="112"/>
      <c r="C85" s="110" t="s">
        <v>156</v>
      </c>
      <c r="D85" s="101">
        <v>5000</v>
      </c>
      <c r="E85" s="111">
        <v>5000</v>
      </c>
      <c r="F85" s="111"/>
      <c r="G85" s="111"/>
      <c r="H85" s="111"/>
      <c r="I85" s="111"/>
      <c r="J85" s="111"/>
      <c r="K85" s="111"/>
      <c r="L85" s="111"/>
      <c r="M85" s="111"/>
    </row>
    <row r="86" spans="1:13" ht="12.75">
      <c r="A86" s="108">
        <v>32379</v>
      </c>
      <c r="B86" s="112"/>
      <c r="C86" s="110" t="s">
        <v>146</v>
      </c>
      <c r="D86" s="101">
        <v>5000</v>
      </c>
      <c r="E86" s="111">
        <v>5000</v>
      </c>
      <c r="F86" s="111"/>
      <c r="G86" s="111"/>
      <c r="H86" s="111"/>
      <c r="I86" s="111"/>
      <c r="J86" s="111"/>
      <c r="K86" s="111"/>
      <c r="L86" s="111"/>
      <c r="M86" s="111"/>
    </row>
    <row r="87" spans="1:13" s="171" customFormat="1" ht="12">
      <c r="A87" s="166">
        <v>3238</v>
      </c>
      <c r="B87" s="167">
        <v>489</v>
      </c>
      <c r="C87" s="168" t="s">
        <v>65</v>
      </c>
      <c r="D87" s="169">
        <v>4000</v>
      </c>
      <c r="E87" s="170">
        <v>4000</v>
      </c>
      <c r="F87" s="170"/>
      <c r="G87" s="170"/>
      <c r="H87" s="170"/>
      <c r="I87" s="170"/>
      <c r="J87" s="170"/>
      <c r="K87" s="170"/>
      <c r="L87" s="170"/>
      <c r="M87" s="170"/>
    </row>
    <row r="88" spans="1:13" ht="12.75">
      <c r="A88" s="108">
        <v>32381</v>
      </c>
      <c r="B88" s="112"/>
      <c r="C88" s="110" t="s">
        <v>147</v>
      </c>
      <c r="D88" s="101">
        <v>4000</v>
      </c>
      <c r="E88" s="111">
        <v>4000</v>
      </c>
      <c r="F88" s="111"/>
      <c r="G88" s="111"/>
      <c r="H88" s="111"/>
      <c r="I88" s="111"/>
      <c r="J88" s="111"/>
      <c r="K88" s="111"/>
      <c r="L88" s="111"/>
      <c r="M88" s="111"/>
    </row>
    <row r="89" spans="1:13" s="171" customFormat="1" ht="12">
      <c r="A89" s="166">
        <v>3239</v>
      </c>
      <c r="B89" s="167">
        <v>490</v>
      </c>
      <c r="C89" s="168" t="s">
        <v>66</v>
      </c>
      <c r="D89" s="169">
        <v>2000</v>
      </c>
      <c r="E89" s="170">
        <v>2000</v>
      </c>
      <c r="F89" s="170"/>
      <c r="G89" s="170"/>
      <c r="H89" s="170"/>
      <c r="I89" s="170"/>
      <c r="J89" s="170"/>
      <c r="K89" s="170"/>
      <c r="L89" s="170"/>
      <c r="M89" s="170"/>
    </row>
    <row r="90" spans="1:13" ht="25.5">
      <c r="A90" s="108">
        <v>32391</v>
      </c>
      <c r="B90" s="112"/>
      <c r="C90" s="110" t="s">
        <v>149</v>
      </c>
      <c r="D90" s="101">
        <v>2000</v>
      </c>
      <c r="E90" s="111">
        <v>2000</v>
      </c>
      <c r="F90" s="111"/>
      <c r="G90" s="111"/>
      <c r="H90" s="111"/>
      <c r="I90" s="111"/>
      <c r="J90" s="111"/>
      <c r="K90" s="111"/>
      <c r="L90" s="111"/>
      <c r="M90" s="111"/>
    </row>
    <row r="91" spans="1:13" ht="12.75">
      <c r="A91" s="108"/>
      <c r="B91" s="112"/>
      <c r="C91" s="110"/>
      <c r="D91" s="101"/>
      <c r="E91" s="111"/>
      <c r="F91" s="111"/>
      <c r="G91" s="111"/>
      <c r="H91" s="111"/>
      <c r="I91" s="111"/>
      <c r="J91" s="111"/>
      <c r="K91" s="111"/>
      <c r="L91" s="111"/>
      <c r="M91" s="111"/>
    </row>
    <row r="92" spans="1:13" s="171" customFormat="1" ht="12">
      <c r="A92" s="166">
        <v>324</v>
      </c>
      <c r="B92" s="167"/>
      <c r="C92" s="168" t="s">
        <v>67</v>
      </c>
      <c r="D92" s="169">
        <v>17000</v>
      </c>
      <c r="E92" s="170">
        <v>2000</v>
      </c>
      <c r="F92" s="170"/>
      <c r="G92" s="170">
        <v>15000</v>
      </c>
      <c r="H92" s="170"/>
      <c r="I92" s="170"/>
      <c r="J92" s="170"/>
      <c r="K92" s="170"/>
      <c r="L92" s="170"/>
      <c r="M92" s="170"/>
    </row>
    <row r="93" spans="1:13" ht="25.5">
      <c r="A93" s="108">
        <v>32412</v>
      </c>
      <c r="B93" s="112">
        <v>491</v>
      </c>
      <c r="C93" s="110" t="s">
        <v>67</v>
      </c>
      <c r="D93" s="101">
        <v>17000</v>
      </c>
      <c r="E93" s="111">
        <v>2000</v>
      </c>
      <c r="F93" s="111" t="s">
        <v>124</v>
      </c>
      <c r="G93" s="111">
        <v>15000</v>
      </c>
      <c r="H93" s="111"/>
      <c r="I93" s="111"/>
      <c r="J93" s="111"/>
      <c r="K93" s="111"/>
      <c r="L93" s="111"/>
      <c r="M93" s="111"/>
    </row>
    <row r="94" spans="1:13" s="146" customFormat="1" ht="15">
      <c r="A94" s="141">
        <v>329</v>
      </c>
      <c r="B94" s="154"/>
      <c r="C94" s="143" t="s">
        <v>33</v>
      </c>
      <c r="D94" s="144">
        <v>9090</v>
      </c>
      <c r="E94" s="145">
        <v>9090</v>
      </c>
      <c r="F94" s="145"/>
      <c r="G94" s="145"/>
      <c r="H94" s="145"/>
      <c r="I94" s="145"/>
      <c r="J94" s="145"/>
      <c r="K94" s="145"/>
      <c r="L94" s="145"/>
      <c r="M94" s="145"/>
    </row>
    <row r="95" spans="1:13" s="171" customFormat="1" ht="12">
      <c r="A95" s="166">
        <v>3292</v>
      </c>
      <c r="B95" s="167">
        <v>492</v>
      </c>
      <c r="C95" s="168" t="s">
        <v>68</v>
      </c>
      <c r="D95" s="169">
        <v>2000</v>
      </c>
      <c r="E95" s="170">
        <v>2000</v>
      </c>
      <c r="F95" s="170"/>
      <c r="G95" s="170"/>
      <c r="H95" s="170"/>
      <c r="I95" s="170"/>
      <c r="J95" s="170"/>
      <c r="K95" s="170"/>
      <c r="L95" s="170"/>
      <c r="M95" s="170"/>
    </row>
    <row r="96" spans="1:13" ht="12.75">
      <c r="A96" s="108">
        <v>32922</v>
      </c>
      <c r="B96" s="112"/>
      <c r="C96" s="110" t="s">
        <v>148</v>
      </c>
      <c r="D96" s="101">
        <v>2000</v>
      </c>
      <c r="E96" s="111">
        <v>2000</v>
      </c>
      <c r="F96" s="111"/>
      <c r="G96" s="111"/>
      <c r="H96" s="111"/>
      <c r="I96" s="111"/>
      <c r="J96" s="111"/>
      <c r="K96" s="111"/>
      <c r="L96" s="111"/>
      <c r="M96" s="111"/>
    </row>
    <row r="97" spans="1:13" s="171" customFormat="1" ht="12">
      <c r="A97" s="166">
        <v>3293</v>
      </c>
      <c r="B97" s="167">
        <v>493</v>
      </c>
      <c r="C97" s="168" t="s">
        <v>69</v>
      </c>
      <c r="D97" s="169">
        <v>5590</v>
      </c>
      <c r="E97" s="170">
        <v>5590</v>
      </c>
      <c r="F97" s="170"/>
      <c r="G97" s="170"/>
      <c r="H97" s="170"/>
      <c r="I97" s="170"/>
      <c r="J97" s="170"/>
      <c r="K97" s="170"/>
      <c r="L97" s="170"/>
      <c r="M97" s="170"/>
    </row>
    <row r="98" spans="1:13" s="146" customFormat="1" ht="15">
      <c r="A98" s="141">
        <v>3294</v>
      </c>
      <c r="B98" s="142">
        <v>494</v>
      </c>
      <c r="C98" s="143" t="s">
        <v>70</v>
      </c>
      <c r="D98" s="144">
        <v>0</v>
      </c>
      <c r="E98" s="145"/>
      <c r="F98" s="145"/>
      <c r="G98" s="145"/>
      <c r="H98" s="145"/>
      <c r="I98" s="145"/>
      <c r="J98" s="145"/>
      <c r="K98" s="145"/>
      <c r="L98" s="145"/>
      <c r="M98" s="145"/>
    </row>
    <row r="99" spans="1:13" s="146" customFormat="1" ht="15">
      <c r="A99" s="141">
        <v>3295</v>
      </c>
      <c r="B99" s="142">
        <v>495</v>
      </c>
      <c r="C99" s="143" t="s">
        <v>71</v>
      </c>
      <c r="D99" s="144">
        <v>0</v>
      </c>
      <c r="E99" s="145"/>
      <c r="F99" s="145"/>
      <c r="G99" s="145"/>
      <c r="H99" s="145"/>
      <c r="I99" s="145"/>
      <c r="J99" s="145"/>
      <c r="K99" s="145"/>
      <c r="L99" s="145"/>
      <c r="M99" s="145"/>
    </row>
    <row r="100" spans="1:13" s="140" customFormat="1" ht="15.75">
      <c r="A100" s="135">
        <v>3299</v>
      </c>
      <c r="B100" s="147">
        <v>496</v>
      </c>
      <c r="C100" s="137" t="s">
        <v>33</v>
      </c>
      <c r="D100" s="138">
        <v>1500</v>
      </c>
      <c r="E100" s="139">
        <v>1500</v>
      </c>
      <c r="F100" s="139"/>
      <c r="G100" s="139"/>
      <c r="H100" s="139"/>
      <c r="I100" s="139"/>
      <c r="J100" s="139"/>
      <c r="K100" s="139"/>
      <c r="L100" s="139"/>
      <c r="M100" s="139"/>
    </row>
    <row r="101" spans="1:13" ht="12.75">
      <c r="A101" s="108">
        <v>32999</v>
      </c>
      <c r="B101" s="112"/>
      <c r="C101" s="110" t="s">
        <v>33</v>
      </c>
      <c r="D101" s="101">
        <v>1500</v>
      </c>
      <c r="E101" s="111">
        <v>1500</v>
      </c>
      <c r="F101" s="111"/>
      <c r="G101" s="111"/>
      <c r="H101" s="111"/>
      <c r="I101" s="111"/>
      <c r="J101" s="111"/>
      <c r="K101" s="111"/>
      <c r="L101" s="111"/>
      <c r="M101" s="111"/>
    </row>
    <row r="102" spans="1:13" s="153" customFormat="1" ht="18.75">
      <c r="A102" s="148">
        <v>34</v>
      </c>
      <c r="B102" s="149"/>
      <c r="C102" s="150" t="s">
        <v>72</v>
      </c>
      <c r="D102" s="151">
        <f>SUM(D103)</f>
        <v>2000</v>
      </c>
      <c r="E102" s="152"/>
      <c r="F102" s="152"/>
      <c r="G102" s="152"/>
      <c r="H102" s="152"/>
      <c r="I102" s="152"/>
      <c r="J102" s="152"/>
      <c r="K102" s="152"/>
      <c r="L102" s="152"/>
      <c r="M102" s="152"/>
    </row>
    <row r="103" spans="1:13" s="146" customFormat="1" ht="15">
      <c r="A103" s="141">
        <v>3431</v>
      </c>
      <c r="B103" s="154"/>
      <c r="C103" s="143" t="s">
        <v>34</v>
      </c>
      <c r="D103" s="144">
        <v>2000</v>
      </c>
      <c r="E103" s="145"/>
      <c r="F103" s="145">
        <v>2000</v>
      </c>
      <c r="G103" s="145"/>
      <c r="H103" s="145"/>
      <c r="I103" s="145"/>
      <c r="J103" s="145"/>
      <c r="K103" s="145"/>
      <c r="L103" s="145"/>
      <c r="M103" s="145"/>
    </row>
    <row r="104" spans="1:13" ht="12.75">
      <c r="A104" s="108">
        <v>34312</v>
      </c>
      <c r="B104" s="112">
        <v>497</v>
      </c>
      <c r="C104" s="110" t="s">
        <v>73</v>
      </c>
      <c r="D104" s="101">
        <v>2000</v>
      </c>
      <c r="E104" s="111"/>
      <c r="F104" s="111">
        <v>2000</v>
      </c>
      <c r="G104" s="111"/>
      <c r="H104" s="111"/>
      <c r="I104" s="111"/>
      <c r="J104" s="111"/>
      <c r="K104" s="111"/>
      <c r="L104" s="111"/>
      <c r="M104" s="111"/>
    </row>
    <row r="105" spans="1:13" ht="12.75">
      <c r="A105" s="108">
        <v>3433</v>
      </c>
      <c r="B105" s="112">
        <v>498</v>
      </c>
      <c r="C105" s="110" t="s">
        <v>74</v>
      </c>
      <c r="D105" s="101">
        <v>0</v>
      </c>
      <c r="E105" s="111"/>
      <c r="F105" s="111"/>
      <c r="G105" s="111"/>
      <c r="H105" s="111"/>
      <c r="I105" s="111"/>
      <c r="J105" s="111"/>
      <c r="K105" s="111"/>
      <c r="L105" s="111"/>
      <c r="M105" s="111"/>
    </row>
    <row r="106" spans="1:13" ht="12.75">
      <c r="A106" s="108">
        <v>3434</v>
      </c>
      <c r="B106" s="112">
        <v>499</v>
      </c>
      <c r="C106" s="110" t="s">
        <v>75</v>
      </c>
      <c r="D106" s="101">
        <v>0</v>
      </c>
      <c r="E106" s="111"/>
      <c r="F106" s="111"/>
      <c r="G106" s="111"/>
      <c r="H106" s="111"/>
      <c r="I106" s="111"/>
      <c r="J106" s="111"/>
      <c r="K106" s="111"/>
      <c r="L106" s="111"/>
      <c r="M106" s="111"/>
    </row>
    <row r="107" spans="1:13" ht="12.75">
      <c r="A107" s="108">
        <v>38</v>
      </c>
      <c r="B107" s="109"/>
      <c r="C107" s="110" t="s">
        <v>90</v>
      </c>
      <c r="D107" s="101">
        <f>SUM(D108)</f>
        <v>0</v>
      </c>
      <c r="E107" s="111"/>
      <c r="F107" s="111"/>
      <c r="G107" s="111"/>
      <c r="H107" s="111"/>
      <c r="I107" s="111"/>
      <c r="J107" s="111"/>
      <c r="K107" s="111"/>
      <c r="L107" s="111"/>
      <c r="M107" s="111"/>
    </row>
    <row r="108" spans="1:13" ht="12.75">
      <c r="A108" s="108">
        <v>381</v>
      </c>
      <c r="B108" s="109"/>
      <c r="C108" s="110" t="s">
        <v>91</v>
      </c>
      <c r="D108" s="101">
        <f>SUM(D109)</f>
        <v>0</v>
      </c>
      <c r="E108" s="111"/>
      <c r="F108" s="111"/>
      <c r="G108" s="111"/>
      <c r="H108" s="111"/>
      <c r="I108" s="111"/>
      <c r="J108" s="111"/>
      <c r="K108" s="111"/>
      <c r="L108" s="111"/>
      <c r="M108" s="111"/>
    </row>
    <row r="109" spans="1:13" ht="12.75">
      <c r="A109" s="108">
        <v>3811</v>
      </c>
      <c r="B109" s="112">
        <v>940</v>
      </c>
      <c r="C109" s="110" t="s">
        <v>35</v>
      </c>
      <c r="D109" s="101">
        <v>0</v>
      </c>
      <c r="E109" s="111"/>
      <c r="F109" s="111"/>
      <c r="G109" s="111"/>
      <c r="H109" s="111"/>
      <c r="I109" s="111"/>
      <c r="J109" s="111"/>
      <c r="K109" s="111"/>
      <c r="L109" s="111"/>
      <c r="M109" s="111"/>
    </row>
    <row r="110" spans="1:13" ht="12.75">
      <c r="A110" s="108"/>
      <c r="B110" s="109"/>
      <c r="C110" s="110"/>
      <c r="D110" s="101"/>
      <c r="E110" s="111"/>
      <c r="F110" s="111"/>
      <c r="G110" s="111"/>
      <c r="H110" s="111"/>
      <c r="I110" s="111"/>
      <c r="J110" s="111"/>
      <c r="K110" s="111"/>
      <c r="L110" s="111"/>
      <c r="M110" s="111"/>
    </row>
    <row r="111" spans="1:13" ht="25.5">
      <c r="A111" s="121" t="s">
        <v>92</v>
      </c>
      <c r="B111" s="122"/>
      <c r="C111" s="123" t="s">
        <v>93</v>
      </c>
      <c r="D111" s="102">
        <f>SUM(D112)</f>
        <v>529664</v>
      </c>
      <c r="E111" s="124"/>
      <c r="F111" s="124"/>
      <c r="G111" s="124"/>
      <c r="H111" s="124"/>
      <c r="I111" s="124"/>
      <c r="J111" s="124"/>
      <c r="K111" s="124"/>
      <c r="L111" s="124"/>
      <c r="M111" s="124"/>
    </row>
    <row r="112" spans="1:13" s="140" customFormat="1" ht="15.75">
      <c r="A112" s="135">
        <v>3</v>
      </c>
      <c r="B112" s="136"/>
      <c r="C112" s="137" t="s">
        <v>50</v>
      </c>
      <c r="D112" s="138">
        <f>SUM(D113,D135)</f>
        <v>529664</v>
      </c>
      <c r="E112" s="139">
        <v>529664</v>
      </c>
      <c r="F112" s="139"/>
      <c r="G112" s="139"/>
      <c r="H112" s="139"/>
      <c r="I112" s="139"/>
      <c r="J112" s="139"/>
      <c r="K112" s="139"/>
      <c r="L112" s="139"/>
      <c r="M112" s="139"/>
    </row>
    <row r="113" spans="1:13" s="140" customFormat="1" ht="15.75">
      <c r="A113" s="135">
        <v>32</v>
      </c>
      <c r="B113" s="136"/>
      <c r="C113" s="137" t="s">
        <v>29</v>
      </c>
      <c r="D113" s="138">
        <f>SUM(D114,D117,D123,D133)</f>
        <v>529664</v>
      </c>
      <c r="E113" s="139">
        <v>529664</v>
      </c>
      <c r="F113" s="139"/>
      <c r="G113" s="139"/>
      <c r="H113" s="139"/>
      <c r="I113" s="139"/>
      <c r="J113" s="139"/>
      <c r="K113" s="139"/>
      <c r="L113" s="139"/>
      <c r="M113" s="139"/>
    </row>
    <row r="114" spans="1:13" s="10" customFormat="1" ht="12.75">
      <c r="A114" s="131">
        <v>321</v>
      </c>
      <c r="B114" s="172"/>
      <c r="C114" s="132" t="s">
        <v>30</v>
      </c>
      <c r="D114" s="133">
        <f>SUM(D115)</f>
        <v>220000</v>
      </c>
      <c r="E114" s="134">
        <v>220000</v>
      </c>
      <c r="F114" s="134"/>
      <c r="G114" s="134"/>
      <c r="H114" s="134"/>
      <c r="I114" s="134"/>
      <c r="J114" s="134"/>
      <c r="K114" s="134"/>
      <c r="L114" s="134"/>
      <c r="M114" s="134"/>
    </row>
    <row r="115" spans="1:13" ht="25.5">
      <c r="A115" s="108">
        <v>3212</v>
      </c>
      <c r="B115" s="112">
        <v>500</v>
      </c>
      <c r="C115" s="110" t="s">
        <v>94</v>
      </c>
      <c r="D115" s="101">
        <v>220000</v>
      </c>
      <c r="E115" s="111">
        <v>220000</v>
      </c>
      <c r="F115" s="111"/>
      <c r="G115" s="111"/>
      <c r="H115" s="111"/>
      <c r="I115" s="111"/>
      <c r="J115" s="111"/>
      <c r="K115" s="111"/>
      <c r="L115" s="111"/>
      <c r="M115" s="111"/>
    </row>
    <row r="116" spans="1:13" ht="12.75">
      <c r="A116" s="108">
        <v>32121</v>
      </c>
      <c r="B116" s="112"/>
      <c r="C116" s="110" t="s">
        <v>158</v>
      </c>
      <c r="D116" s="101">
        <v>220000</v>
      </c>
      <c r="E116" s="111">
        <v>220000</v>
      </c>
      <c r="F116" s="111"/>
      <c r="G116" s="111"/>
      <c r="H116" s="111"/>
      <c r="I116" s="111"/>
      <c r="J116" s="111"/>
      <c r="K116" s="111"/>
      <c r="L116" s="111"/>
      <c r="M116" s="111"/>
    </row>
    <row r="117" spans="1:13" s="146" customFormat="1" ht="15">
      <c r="A117" s="141">
        <v>322</v>
      </c>
      <c r="B117" s="154"/>
      <c r="C117" s="143" t="s">
        <v>31</v>
      </c>
      <c r="D117" s="144">
        <f>SUM(D118:D120)</f>
        <v>275786</v>
      </c>
      <c r="E117" s="145">
        <v>275786</v>
      </c>
      <c r="F117" s="145"/>
      <c r="G117" s="145"/>
      <c r="H117" s="145"/>
      <c r="I117" s="145"/>
      <c r="J117" s="145"/>
      <c r="K117" s="145"/>
      <c r="L117" s="145"/>
      <c r="M117" s="145"/>
    </row>
    <row r="118" spans="1:13" s="171" customFormat="1" ht="12">
      <c r="A118" s="166">
        <v>3222</v>
      </c>
      <c r="B118" s="167">
        <v>501</v>
      </c>
      <c r="C118" s="168" t="s">
        <v>89</v>
      </c>
      <c r="D118" s="169">
        <v>24786</v>
      </c>
      <c r="E118" s="170">
        <v>24786</v>
      </c>
      <c r="F118" s="170"/>
      <c r="G118" s="170"/>
      <c r="H118" s="170"/>
      <c r="I118" s="170"/>
      <c r="J118" s="170"/>
      <c r="K118" s="170"/>
      <c r="L118" s="170"/>
      <c r="M118" s="170"/>
    </row>
    <row r="119" spans="1:13" ht="12.75">
      <c r="A119" s="108">
        <v>32221</v>
      </c>
      <c r="B119" s="112"/>
      <c r="C119" s="110" t="s">
        <v>157</v>
      </c>
      <c r="D119" s="101"/>
      <c r="E119" s="111"/>
      <c r="F119" s="111"/>
      <c r="G119" s="111"/>
      <c r="H119" s="111"/>
      <c r="I119" s="111"/>
      <c r="J119" s="111"/>
      <c r="K119" s="111"/>
      <c r="L119" s="111"/>
      <c r="M119" s="111"/>
    </row>
    <row r="120" spans="1:13" s="171" customFormat="1" ht="12">
      <c r="A120" s="166">
        <v>3223</v>
      </c>
      <c r="B120" s="167">
        <v>502</v>
      </c>
      <c r="C120" s="168" t="s">
        <v>56</v>
      </c>
      <c r="D120" s="169">
        <v>251000</v>
      </c>
      <c r="E120" s="170">
        <v>251000</v>
      </c>
      <c r="F120" s="170"/>
      <c r="G120" s="170"/>
      <c r="H120" s="170"/>
      <c r="I120" s="170"/>
      <c r="J120" s="170"/>
      <c r="K120" s="170"/>
      <c r="L120" s="170"/>
      <c r="M120" s="170"/>
    </row>
    <row r="121" spans="1:13" ht="12.75">
      <c r="A121" s="108">
        <v>32231</v>
      </c>
      <c r="B121" s="112"/>
      <c r="C121" s="110" t="s">
        <v>159</v>
      </c>
      <c r="D121" s="101">
        <v>50000</v>
      </c>
      <c r="E121" s="111">
        <v>50000</v>
      </c>
      <c r="F121" s="111"/>
      <c r="G121" s="111"/>
      <c r="H121" s="111"/>
      <c r="I121" s="111"/>
      <c r="J121" s="111"/>
      <c r="K121" s="111"/>
      <c r="L121" s="111"/>
      <c r="M121" s="111"/>
    </row>
    <row r="122" spans="1:13" ht="12.75">
      <c r="A122" s="108">
        <v>32233</v>
      </c>
      <c r="B122" s="112"/>
      <c r="C122" s="110" t="s">
        <v>160</v>
      </c>
      <c r="D122" s="101">
        <v>200000</v>
      </c>
      <c r="E122" s="111">
        <v>200000</v>
      </c>
      <c r="F122" s="111"/>
      <c r="G122" s="111"/>
      <c r="H122" s="111"/>
      <c r="I122" s="111"/>
      <c r="J122" s="111"/>
      <c r="K122" s="111"/>
      <c r="L122" s="111"/>
      <c r="M122" s="111"/>
    </row>
    <row r="123" spans="1:13" s="146" customFormat="1" ht="15">
      <c r="A123" s="141">
        <v>323</v>
      </c>
      <c r="B123" s="154"/>
      <c r="C123" s="143" t="s">
        <v>32</v>
      </c>
      <c r="D123" s="144">
        <v>33878</v>
      </c>
      <c r="E123" s="145">
        <v>33878</v>
      </c>
      <c r="F123" s="145"/>
      <c r="G123" s="145"/>
      <c r="H123" s="145"/>
      <c r="I123" s="145"/>
      <c r="J123" s="145"/>
      <c r="K123" s="145"/>
      <c r="L123" s="145"/>
      <c r="M123" s="145"/>
    </row>
    <row r="124" spans="1:13" s="171" customFormat="1" ht="12">
      <c r="A124" s="166">
        <v>3232</v>
      </c>
      <c r="B124" s="167">
        <v>503</v>
      </c>
      <c r="C124" s="168" t="s">
        <v>51</v>
      </c>
      <c r="D124" s="169">
        <v>21000</v>
      </c>
      <c r="E124" s="170">
        <v>21000</v>
      </c>
      <c r="F124" s="170"/>
      <c r="G124" s="170"/>
      <c r="H124" s="170"/>
      <c r="I124" s="170"/>
      <c r="J124" s="170"/>
      <c r="K124" s="170"/>
      <c r="L124" s="170"/>
      <c r="M124" s="170"/>
    </row>
    <row r="125" spans="1:13" ht="25.5">
      <c r="A125" s="108">
        <v>32321</v>
      </c>
      <c r="B125" s="112"/>
      <c r="C125" s="110" t="s">
        <v>161</v>
      </c>
      <c r="D125" s="101">
        <v>15000</v>
      </c>
      <c r="E125" s="111">
        <v>15000</v>
      </c>
      <c r="F125" s="111"/>
      <c r="G125" s="111"/>
      <c r="H125" s="111"/>
      <c r="I125" s="111"/>
      <c r="J125" s="111"/>
      <c r="K125" s="111"/>
      <c r="L125" s="111"/>
      <c r="M125" s="111"/>
    </row>
    <row r="126" spans="1:13" ht="12.75">
      <c r="A126" s="108">
        <v>32322</v>
      </c>
      <c r="B126" s="112"/>
      <c r="C126" s="110" t="s">
        <v>162</v>
      </c>
      <c r="D126" s="101">
        <v>6000</v>
      </c>
      <c r="E126" s="111">
        <v>6000</v>
      </c>
      <c r="F126" s="111"/>
      <c r="G126" s="111"/>
      <c r="H126" s="111"/>
      <c r="I126" s="111"/>
      <c r="J126" s="111"/>
      <c r="K126" s="111"/>
      <c r="L126" s="111"/>
      <c r="M126" s="111"/>
    </row>
    <row r="127" spans="1:13" s="171" customFormat="1" ht="12">
      <c r="A127" s="166">
        <v>3234</v>
      </c>
      <c r="B127" s="167">
        <v>504</v>
      </c>
      <c r="C127" s="168" t="s">
        <v>62</v>
      </c>
      <c r="D127" s="169">
        <v>5378</v>
      </c>
      <c r="E127" s="170">
        <v>5378</v>
      </c>
      <c r="F127" s="170"/>
      <c r="G127" s="170"/>
      <c r="H127" s="170"/>
      <c r="I127" s="170"/>
      <c r="J127" s="170"/>
      <c r="K127" s="170"/>
      <c r="L127" s="170"/>
      <c r="M127" s="170"/>
    </row>
    <row r="128" spans="1:13" ht="12.75">
      <c r="A128" s="108">
        <v>32349</v>
      </c>
      <c r="B128" s="112"/>
      <c r="C128" s="110" t="s">
        <v>163</v>
      </c>
      <c r="D128" s="101">
        <v>5378</v>
      </c>
      <c r="E128" s="111">
        <v>5378</v>
      </c>
      <c r="F128" s="111"/>
      <c r="G128" s="111"/>
      <c r="H128" s="111"/>
      <c r="I128" s="111"/>
      <c r="J128" s="111"/>
      <c r="K128" s="111"/>
      <c r="L128" s="111"/>
      <c r="M128" s="111"/>
    </row>
    <row r="129" spans="1:13" ht="12.75">
      <c r="A129" s="108">
        <v>3235</v>
      </c>
      <c r="B129" s="112">
        <v>505</v>
      </c>
      <c r="C129" s="110" t="s">
        <v>63</v>
      </c>
      <c r="D129" s="101">
        <v>0</v>
      </c>
      <c r="E129" s="111"/>
      <c r="F129" s="111"/>
      <c r="G129" s="111"/>
      <c r="H129" s="111"/>
      <c r="I129" s="111"/>
      <c r="J129" s="111"/>
      <c r="K129" s="111"/>
      <c r="L129" s="111"/>
      <c r="M129" s="111"/>
    </row>
    <row r="130" spans="1:13" s="171" customFormat="1" ht="12">
      <c r="A130" s="166">
        <v>3236</v>
      </c>
      <c r="B130" s="167"/>
      <c r="C130" s="168" t="s">
        <v>150</v>
      </c>
      <c r="D130" s="169">
        <v>7500</v>
      </c>
      <c r="E130" s="170">
        <v>7500</v>
      </c>
      <c r="F130" s="170"/>
      <c r="G130" s="170"/>
      <c r="H130" s="170"/>
      <c r="I130" s="170"/>
      <c r="J130" s="170"/>
      <c r="K130" s="170"/>
      <c r="L130" s="170"/>
      <c r="M130" s="170"/>
    </row>
    <row r="131" spans="1:13" ht="25.5">
      <c r="A131" s="108">
        <v>32361</v>
      </c>
      <c r="B131" s="112"/>
      <c r="C131" s="110" t="s">
        <v>164</v>
      </c>
      <c r="D131" s="101">
        <v>7500</v>
      </c>
      <c r="E131" s="111">
        <v>7500</v>
      </c>
      <c r="F131" s="111"/>
      <c r="G131" s="111"/>
      <c r="H131" s="111"/>
      <c r="I131" s="111"/>
      <c r="J131" s="111"/>
      <c r="K131" s="111"/>
      <c r="L131" s="111"/>
      <c r="M131" s="111"/>
    </row>
    <row r="132" spans="1:13" ht="12.75">
      <c r="A132" s="108">
        <v>3239</v>
      </c>
      <c r="B132" s="112">
        <v>506</v>
      </c>
      <c r="C132" s="110" t="s">
        <v>66</v>
      </c>
      <c r="D132" s="101">
        <v>0</v>
      </c>
      <c r="E132" s="111"/>
      <c r="F132" s="111"/>
      <c r="G132" s="111"/>
      <c r="H132" s="111"/>
      <c r="I132" s="111"/>
      <c r="J132" s="111"/>
      <c r="K132" s="111"/>
      <c r="L132" s="111"/>
      <c r="M132" s="111"/>
    </row>
    <row r="133" spans="1:13" ht="12.75">
      <c r="A133" s="108">
        <v>329</v>
      </c>
      <c r="B133" s="109"/>
      <c r="C133" s="110" t="s">
        <v>33</v>
      </c>
      <c r="D133" s="101">
        <f>SUM(D134)</f>
        <v>0</v>
      </c>
      <c r="E133" s="111"/>
      <c r="F133" s="111"/>
      <c r="G133" s="111"/>
      <c r="H133" s="111"/>
      <c r="I133" s="111"/>
      <c r="J133" s="111"/>
      <c r="K133" s="111"/>
      <c r="L133" s="111"/>
      <c r="M133" s="111"/>
    </row>
    <row r="134" spans="1:13" ht="12.75">
      <c r="A134" s="108">
        <v>3292</v>
      </c>
      <c r="B134" s="112">
        <v>507</v>
      </c>
      <c r="C134" s="110" t="s">
        <v>68</v>
      </c>
      <c r="D134" s="101">
        <v>0</v>
      </c>
      <c r="E134" s="111"/>
      <c r="F134" s="111"/>
      <c r="G134" s="111"/>
      <c r="H134" s="111"/>
      <c r="I134" s="111"/>
      <c r="J134" s="111"/>
      <c r="K134" s="111"/>
      <c r="L134" s="111"/>
      <c r="M134" s="111"/>
    </row>
    <row r="135" spans="1:13" ht="12.75">
      <c r="A135" s="108">
        <v>38</v>
      </c>
      <c r="B135" s="109"/>
      <c r="C135" s="110" t="s">
        <v>90</v>
      </c>
      <c r="D135" s="101">
        <f>SUM(D136)</f>
        <v>0</v>
      </c>
      <c r="E135" s="111"/>
      <c r="F135" s="111"/>
      <c r="G135" s="111"/>
      <c r="H135" s="111"/>
      <c r="I135" s="111"/>
      <c r="J135" s="111"/>
      <c r="K135" s="111"/>
      <c r="L135" s="111"/>
      <c r="M135" s="111"/>
    </row>
    <row r="136" spans="1:13" ht="12.75">
      <c r="A136" s="108">
        <v>381</v>
      </c>
      <c r="B136" s="109"/>
      <c r="C136" s="110" t="s">
        <v>91</v>
      </c>
      <c r="D136" s="101">
        <f>SUM(D137)</f>
        <v>0</v>
      </c>
      <c r="E136" s="111"/>
      <c r="F136" s="111"/>
      <c r="G136" s="111"/>
      <c r="H136" s="111"/>
      <c r="I136" s="111"/>
      <c r="J136" s="111"/>
      <c r="K136" s="111"/>
      <c r="L136" s="111"/>
      <c r="M136" s="111"/>
    </row>
    <row r="137" spans="1:13" ht="12.75">
      <c r="A137" s="108">
        <v>3811</v>
      </c>
      <c r="B137" s="112">
        <v>941</v>
      </c>
      <c r="C137" s="110" t="s">
        <v>35</v>
      </c>
      <c r="D137" s="101">
        <v>0</v>
      </c>
      <c r="E137" s="111"/>
      <c r="F137" s="111"/>
      <c r="G137" s="111"/>
      <c r="H137" s="111"/>
      <c r="I137" s="111"/>
      <c r="J137" s="111"/>
      <c r="K137" s="111"/>
      <c r="L137" s="111"/>
      <c r="M137" s="111"/>
    </row>
    <row r="138" spans="1:13" ht="12.75">
      <c r="A138" s="108"/>
      <c r="B138" s="109"/>
      <c r="C138" s="110"/>
      <c r="D138" s="101"/>
      <c r="E138" s="111"/>
      <c r="F138" s="111"/>
      <c r="G138" s="111"/>
      <c r="H138" s="111"/>
      <c r="I138" s="111"/>
      <c r="J138" s="111"/>
      <c r="K138" s="111"/>
      <c r="L138" s="111"/>
      <c r="M138" s="111"/>
    </row>
    <row r="139" spans="1:13" ht="25.5">
      <c r="A139" s="125" t="s">
        <v>95</v>
      </c>
      <c r="B139" s="125"/>
      <c r="C139" s="126" t="s">
        <v>96</v>
      </c>
      <c r="D139" s="103">
        <f>SUM(D140)</f>
        <v>0</v>
      </c>
      <c r="E139" s="127"/>
      <c r="F139" s="127"/>
      <c r="G139" s="127"/>
      <c r="H139" s="127"/>
      <c r="I139" s="127"/>
      <c r="J139" s="127"/>
      <c r="K139" s="127"/>
      <c r="L139" s="127"/>
      <c r="M139" s="127"/>
    </row>
    <row r="140" spans="1:13" ht="12.75">
      <c r="A140" s="108">
        <v>3</v>
      </c>
      <c r="B140" s="109"/>
      <c r="C140" s="110" t="s">
        <v>50</v>
      </c>
      <c r="D140" s="101">
        <f>SUM(D141)</f>
        <v>0</v>
      </c>
      <c r="E140" s="111"/>
      <c r="F140" s="111"/>
      <c r="G140" s="111"/>
      <c r="H140" s="111"/>
      <c r="I140" s="111"/>
      <c r="J140" s="111"/>
      <c r="K140" s="111"/>
      <c r="L140" s="111"/>
      <c r="M140" s="111"/>
    </row>
    <row r="141" spans="1:13" ht="12.75">
      <c r="A141" s="108">
        <v>32</v>
      </c>
      <c r="B141" s="109"/>
      <c r="C141" s="110" t="s">
        <v>29</v>
      </c>
      <c r="D141" s="101">
        <f>SUM(D142,D148,D153)</f>
        <v>0</v>
      </c>
      <c r="E141" s="111"/>
      <c r="F141" s="111"/>
      <c r="G141" s="111"/>
      <c r="H141" s="111"/>
      <c r="I141" s="111"/>
      <c r="J141" s="111"/>
      <c r="K141" s="111"/>
      <c r="L141" s="111"/>
      <c r="M141" s="111"/>
    </row>
    <row r="142" spans="1:13" ht="12.75">
      <c r="A142" s="108">
        <v>322</v>
      </c>
      <c r="B142" s="109"/>
      <c r="C142" s="110" t="s">
        <v>31</v>
      </c>
      <c r="D142" s="101">
        <f>SUM(D143:D147)</f>
        <v>0</v>
      </c>
      <c r="E142" s="111"/>
      <c r="F142" s="111"/>
      <c r="G142" s="111"/>
      <c r="H142" s="111"/>
      <c r="I142" s="111"/>
      <c r="J142" s="111"/>
      <c r="K142" s="111"/>
      <c r="L142" s="111"/>
      <c r="M142" s="111"/>
    </row>
    <row r="143" spans="1:13" ht="12.75">
      <c r="A143" s="108">
        <v>3221</v>
      </c>
      <c r="B143" s="112">
        <v>508</v>
      </c>
      <c r="C143" s="110" t="s">
        <v>55</v>
      </c>
      <c r="D143" s="101">
        <v>0</v>
      </c>
      <c r="E143" s="111"/>
      <c r="F143" s="111"/>
      <c r="G143" s="111"/>
      <c r="H143" s="111"/>
      <c r="I143" s="111"/>
      <c r="J143" s="111"/>
      <c r="K143" s="111"/>
      <c r="L143" s="111"/>
      <c r="M143" s="111"/>
    </row>
    <row r="144" spans="1:13" ht="12.75">
      <c r="A144" s="108">
        <v>3222</v>
      </c>
      <c r="B144" s="112">
        <v>509</v>
      </c>
      <c r="C144" s="110" t="s">
        <v>89</v>
      </c>
      <c r="D144" s="101">
        <v>0</v>
      </c>
      <c r="E144" s="111"/>
      <c r="F144" s="111"/>
      <c r="G144" s="111"/>
      <c r="H144" s="111"/>
      <c r="I144" s="111"/>
      <c r="J144" s="111"/>
      <c r="K144" s="111"/>
      <c r="L144" s="111"/>
      <c r="M144" s="111"/>
    </row>
    <row r="145" spans="1:13" ht="12.75">
      <c r="A145" s="108">
        <v>3223</v>
      </c>
      <c r="B145" s="112">
        <v>510</v>
      </c>
      <c r="C145" s="110" t="s">
        <v>56</v>
      </c>
      <c r="D145" s="101">
        <v>0</v>
      </c>
      <c r="E145" s="111"/>
      <c r="F145" s="111"/>
      <c r="G145" s="111"/>
      <c r="H145" s="111"/>
      <c r="I145" s="111"/>
      <c r="J145" s="111"/>
      <c r="K145" s="111"/>
      <c r="L145" s="111"/>
      <c r="M145" s="111"/>
    </row>
    <row r="146" spans="1:13" ht="25.5">
      <c r="A146" s="108">
        <v>3224</v>
      </c>
      <c r="B146" s="112">
        <v>511</v>
      </c>
      <c r="C146" s="110" t="s">
        <v>57</v>
      </c>
      <c r="D146" s="101">
        <v>0</v>
      </c>
      <c r="E146" s="111"/>
      <c r="F146" s="111"/>
      <c r="G146" s="111"/>
      <c r="H146" s="111"/>
      <c r="I146" s="111"/>
      <c r="J146" s="111"/>
      <c r="K146" s="111"/>
      <c r="L146" s="111"/>
      <c r="M146" s="111"/>
    </row>
    <row r="147" spans="1:13" ht="12.75">
      <c r="A147" s="108">
        <v>3225</v>
      </c>
      <c r="B147" s="112">
        <v>512</v>
      </c>
      <c r="C147" s="110" t="s">
        <v>58</v>
      </c>
      <c r="D147" s="101">
        <v>0</v>
      </c>
      <c r="E147" s="111"/>
      <c r="F147" s="111"/>
      <c r="G147" s="111"/>
      <c r="H147" s="111"/>
      <c r="I147" s="111"/>
      <c r="J147" s="111"/>
      <c r="K147" s="111"/>
      <c r="L147" s="111"/>
      <c r="M147" s="111"/>
    </row>
    <row r="148" spans="1:13" ht="12.75">
      <c r="A148" s="108">
        <v>323</v>
      </c>
      <c r="B148" s="109"/>
      <c r="C148" s="110" t="s">
        <v>32</v>
      </c>
      <c r="D148" s="101">
        <f>SUM(D149:D152)</f>
        <v>0</v>
      </c>
      <c r="E148" s="111"/>
      <c r="F148" s="111"/>
      <c r="G148" s="111"/>
      <c r="H148" s="111"/>
      <c r="I148" s="111"/>
      <c r="J148" s="111"/>
      <c r="K148" s="111"/>
      <c r="L148" s="111"/>
      <c r="M148" s="111"/>
    </row>
    <row r="149" spans="1:13" ht="12.75">
      <c r="A149" s="108">
        <v>3231</v>
      </c>
      <c r="B149" s="112">
        <v>513</v>
      </c>
      <c r="C149" s="110" t="s">
        <v>60</v>
      </c>
      <c r="D149" s="101">
        <v>0</v>
      </c>
      <c r="E149" s="111"/>
      <c r="F149" s="111"/>
      <c r="G149" s="111"/>
      <c r="H149" s="111"/>
      <c r="I149" s="111"/>
      <c r="J149" s="111"/>
      <c r="K149" s="111"/>
      <c r="L149" s="111"/>
      <c r="M149" s="111"/>
    </row>
    <row r="150" spans="1:13" ht="12.75">
      <c r="A150" s="108">
        <v>3232</v>
      </c>
      <c r="B150" s="112">
        <v>514</v>
      </c>
      <c r="C150" s="110" t="s">
        <v>51</v>
      </c>
      <c r="D150" s="101">
        <v>0</v>
      </c>
      <c r="E150" s="111"/>
      <c r="F150" s="111"/>
      <c r="G150" s="111"/>
      <c r="H150" s="111"/>
      <c r="I150" s="111"/>
      <c r="J150" s="111"/>
      <c r="K150" s="111"/>
      <c r="L150" s="111"/>
      <c r="M150" s="111"/>
    </row>
    <row r="151" spans="1:13" ht="12.75">
      <c r="A151" s="108">
        <v>3234</v>
      </c>
      <c r="B151" s="112">
        <v>515</v>
      </c>
      <c r="C151" s="110" t="s">
        <v>62</v>
      </c>
      <c r="D151" s="101">
        <v>0</v>
      </c>
      <c r="E151" s="111"/>
      <c r="F151" s="111"/>
      <c r="G151" s="111"/>
      <c r="H151" s="111"/>
      <c r="I151" s="111"/>
      <c r="J151" s="111"/>
      <c r="K151" s="111"/>
      <c r="L151" s="111"/>
      <c r="M151" s="111"/>
    </row>
    <row r="152" spans="1:13" ht="12.75">
      <c r="A152" s="108">
        <v>3236</v>
      </c>
      <c r="B152" s="112">
        <v>516</v>
      </c>
      <c r="C152" s="110" t="s">
        <v>64</v>
      </c>
      <c r="D152" s="101">
        <v>0</v>
      </c>
      <c r="E152" s="111"/>
      <c r="F152" s="111"/>
      <c r="G152" s="111"/>
      <c r="H152" s="111"/>
      <c r="I152" s="111"/>
      <c r="J152" s="111"/>
      <c r="K152" s="111"/>
      <c r="L152" s="111"/>
      <c r="M152" s="111"/>
    </row>
    <row r="153" spans="1:13" ht="12.75">
      <c r="A153" s="108">
        <v>329</v>
      </c>
      <c r="B153" s="109"/>
      <c r="C153" s="110" t="s">
        <v>33</v>
      </c>
      <c r="D153" s="101">
        <f>SUM(D154)</f>
        <v>0</v>
      </c>
      <c r="E153" s="111"/>
      <c r="F153" s="111"/>
      <c r="G153" s="111"/>
      <c r="H153" s="111"/>
      <c r="I153" s="111"/>
      <c r="J153" s="111"/>
      <c r="K153" s="111"/>
      <c r="L153" s="111"/>
      <c r="M153" s="111"/>
    </row>
    <row r="154" spans="1:13" ht="12.75">
      <c r="A154" s="108">
        <v>3299</v>
      </c>
      <c r="B154" s="112">
        <v>517</v>
      </c>
      <c r="C154" s="110" t="s">
        <v>33</v>
      </c>
      <c r="D154" s="101">
        <v>0</v>
      </c>
      <c r="E154" s="111"/>
      <c r="F154" s="111"/>
      <c r="G154" s="111"/>
      <c r="H154" s="111"/>
      <c r="I154" s="111"/>
      <c r="J154" s="111"/>
      <c r="K154" s="111"/>
      <c r="L154" s="111"/>
      <c r="M154" s="111"/>
    </row>
    <row r="155" spans="1:13" ht="12.75">
      <c r="A155" s="108"/>
      <c r="B155" s="109"/>
      <c r="C155" s="110"/>
      <c r="D155" s="107"/>
      <c r="E155" s="111"/>
      <c r="F155" s="111"/>
      <c r="G155" s="111"/>
      <c r="H155" s="111"/>
      <c r="I155" s="111"/>
      <c r="J155" s="111"/>
      <c r="K155" s="111"/>
      <c r="L155" s="111"/>
      <c r="M155" s="111"/>
    </row>
    <row r="156" spans="1:13" ht="25.5">
      <c r="A156" s="128" t="s">
        <v>97</v>
      </c>
      <c r="B156" s="129"/>
      <c r="C156" s="119" t="s">
        <v>98</v>
      </c>
      <c r="D156" s="130">
        <v>10000</v>
      </c>
      <c r="E156" s="120">
        <v>10000</v>
      </c>
      <c r="F156" s="120"/>
      <c r="G156" s="120"/>
      <c r="H156" s="120"/>
      <c r="I156" s="120"/>
      <c r="J156" s="120"/>
      <c r="K156" s="120"/>
      <c r="L156" s="120"/>
      <c r="M156" s="120"/>
    </row>
    <row r="157" spans="1:13" ht="25.5">
      <c r="A157" s="125" t="s">
        <v>99</v>
      </c>
      <c r="B157" s="125"/>
      <c r="C157" s="126" t="s">
        <v>100</v>
      </c>
      <c r="D157" s="103">
        <f>SUM(D158)</f>
        <v>0</v>
      </c>
      <c r="E157" s="127"/>
      <c r="F157" s="127"/>
      <c r="G157" s="127"/>
      <c r="H157" s="127"/>
      <c r="I157" s="127"/>
      <c r="J157" s="127"/>
      <c r="K157" s="127"/>
      <c r="L157" s="127"/>
      <c r="M157" s="127"/>
    </row>
    <row r="158" spans="1:13" ht="12.75">
      <c r="A158" s="108">
        <v>3</v>
      </c>
      <c r="B158" s="109"/>
      <c r="C158" s="110" t="s">
        <v>50</v>
      </c>
      <c r="D158" s="101">
        <f>SUM(D159,D169,D185,D188)</f>
        <v>0</v>
      </c>
      <c r="E158" s="111"/>
      <c r="F158" s="111"/>
      <c r="G158" s="111"/>
      <c r="H158" s="111"/>
      <c r="I158" s="111"/>
      <c r="J158" s="111"/>
      <c r="K158" s="111"/>
      <c r="L158" s="111"/>
      <c r="M158" s="111"/>
    </row>
    <row r="159" spans="1:13" ht="12.75">
      <c r="A159" s="108">
        <v>31</v>
      </c>
      <c r="B159" s="109"/>
      <c r="C159" s="110" t="s">
        <v>25</v>
      </c>
      <c r="D159" s="101">
        <f>SUM(D160,D164,D166)</f>
        <v>0</v>
      </c>
      <c r="E159" s="111"/>
      <c r="F159" s="111"/>
      <c r="G159" s="111"/>
      <c r="H159" s="111"/>
      <c r="I159" s="111"/>
      <c r="J159" s="111"/>
      <c r="K159" s="111"/>
      <c r="L159" s="111"/>
      <c r="M159" s="111"/>
    </row>
    <row r="160" spans="1:13" ht="12.75">
      <c r="A160" s="108">
        <v>311</v>
      </c>
      <c r="B160" s="109"/>
      <c r="C160" s="110" t="s">
        <v>26</v>
      </c>
      <c r="D160" s="101">
        <f>SUM(D161)</f>
        <v>0</v>
      </c>
      <c r="E160" s="111"/>
      <c r="F160" s="111"/>
      <c r="G160" s="111"/>
      <c r="H160" s="111"/>
      <c r="I160" s="111"/>
      <c r="J160" s="111"/>
      <c r="K160" s="111"/>
      <c r="L160" s="111"/>
      <c r="M160" s="111"/>
    </row>
    <row r="161" spans="1:13" ht="12.75">
      <c r="A161" s="108">
        <v>3111</v>
      </c>
      <c r="B161" s="112">
        <v>518</v>
      </c>
      <c r="C161" s="110" t="s">
        <v>101</v>
      </c>
      <c r="D161" s="101">
        <v>0</v>
      </c>
      <c r="E161" s="111"/>
      <c r="F161" s="111"/>
      <c r="G161" s="111"/>
      <c r="H161" s="111"/>
      <c r="I161" s="111"/>
      <c r="J161" s="111"/>
      <c r="K161" s="111"/>
      <c r="L161" s="111"/>
      <c r="M161" s="111"/>
    </row>
    <row r="162" spans="1:13" ht="12.75">
      <c r="A162" s="108">
        <v>31111</v>
      </c>
      <c r="B162" s="112"/>
      <c r="C162" s="110" t="s">
        <v>151</v>
      </c>
      <c r="D162" s="101"/>
      <c r="E162" s="111"/>
      <c r="F162" s="111"/>
      <c r="G162" s="111"/>
      <c r="H162" s="111"/>
      <c r="I162" s="111"/>
      <c r="J162" s="111"/>
      <c r="K162" s="111"/>
      <c r="L162" s="111"/>
      <c r="M162" s="111"/>
    </row>
    <row r="163" spans="1:13" ht="12.75">
      <c r="A163" s="108">
        <v>3113</v>
      </c>
      <c r="B163" s="112"/>
      <c r="C163" s="110" t="s">
        <v>152</v>
      </c>
      <c r="D163" s="101"/>
      <c r="E163" s="111"/>
      <c r="F163" s="111"/>
      <c r="G163" s="111"/>
      <c r="H163" s="111"/>
      <c r="I163" s="111"/>
      <c r="J163" s="111"/>
      <c r="K163" s="111"/>
      <c r="L163" s="111"/>
      <c r="M163" s="111"/>
    </row>
    <row r="164" spans="1:13" ht="12.75">
      <c r="A164" s="108">
        <v>312</v>
      </c>
      <c r="B164" s="109"/>
      <c r="C164" s="110" t="s">
        <v>27</v>
      </c>
      <c r="D164" s="101">
        <f>SUM(D165)</f>
        <v>0</v>
      </c>
      <c r="E164" s="111"/>
      <c r="F164" s="111"/>
      <c r="G164" s="111"/>
      <c r="H164" s="111"/>
      <c r="I164" s="111"/>
      <c r="J164" s="111"/>
      <c r="K164" s="111"/>
      <c r="L164" s="111"/>
      <c r="M164" s="111"/>
    </row>
    <row r="165" spans="1:13" ht="12.75">
      <c r="A165" s="108">
        <v>3121</v>
      </c>
      <c r="B165" s="112">
        <v>519</v>
      </c>
      <c r="C165" s="110" t="s">
        <v>27</v>
      </c>
      <c r="D165" s="101">
        <v>0</v>
      </c>
      <c r="E165" s="111"/>
      <c r="F165" s="111"/>
      <c r="G165" s="111"/>
      <c r="H165" s="111"/>
      <c r="I165" s="111"/>
      <c r="J165" s="111"/>
      <c r="K165" s="111"/>
      <c r="L165" s="111"/>
      <c r="M165" s="111"/>
    </row>
    <row r="166" spans="1:13" ht="12.75">
      <c r="A166" s="108">
        <v>313</v>
      </c>
      <c r="B166" s="109"/>
      <c r="C166" s="110" t="s">
        <v>28</v>
      </c>
      <c r="D166" s="101">
        <f>SUM(D167:D168)</f>
        <v>0</v>
      </c>
      <c r="E166" s="111"/>
      <c r="F166" s="111"/>
      <c r="G166" s="111"/>
      <c r="H166" s="111"/>
      <c r="I166" s="111"/>
      <c r="J166" s="111"/>
      <c r="K166" s="111"/>
      <c r="L166" s="111"/>
      <c r="M166" s="111"/>
    </row>
    <row r="167" spans="1:13" ht="12.75">
      <c r="A167" s="108">
        <v>3132</v>
      </c>
      <c r="B167" s="112">
        <v>520</v>
      </c>
      <c r="C167" s="110" t="s">
        <v>102</v>
      </c>
      <c r="D167" s="101">
        <v>0</v>
      </c>
      <c r="E167" s="111"/>
      <c r="F167" s="111"/>
      <c r="G167" s="111"/>
      <c r="H167" s="111"/>
      <c r="I167" s="111"/>
      <c r="J167" s="111"/>
      <c r="K167" s="111"/>
      <c r="L167" s="111"/>
      <c r="M167" s="111"/>
    </row>
    <row r="168" spans="1:13" ht="25.5">
      <c r="A168" s="108">
        <v>3133</v>
      </c>
      <c r="B168" s="112">
        <v>521</v>
      </c>
      <c r="C168" s="110" t="s">
        <v>103</v>
      </c>
      <c r="D168" s="101">
        <v>0</v>
      </c>
      <c r="E168" s="111"/>
      <c r="F168" s="111"/>
      <c r="G168" s="111"/>
      <c r="H168" s="111"/>
      <c r="I168" s="111"/>
      <c r="J168" s="111"/>
      <c r="K168" s="111"/>
      <c r="L168" s="111"/>
      <c r="M168" s="111"/>
    </row>
    <row r="169" spans="1:13" ht="12.75">
      <c r="A169" s="108">
        <v>32</v>
      </c>
      <c r="B169" s="109"/>
      <c r="C169" s="110" t="s">
        <v>29</v>
      </c>
      <c r="D169" s="101">
        <f>SUM(D170,D173,D176,D180,D182)</f>
        <v>0</v>
      </c>
      <c r="E169" s="111"/>
      <c r="F169" s="111"/>
      <c r="G169" s="111"/>
      <c r="H169" s="111"/>
      <c r="I169" s="111"/>
      <c r="J169" s="111"/>
      <c r="K169" s="111"/>
      <c r="L169" s="111"/>
      <c r="M169" s="111"/>
    </row>
    <row r="170" spans="1:13" ht="12.75">
      <c r="A170" s="108">
        <v>321</v>
      </c>
      <c r="B170" s="109"/>
      <c r="C170" s="110" t="s">
        <v>30</v>
      </c>
      <c r="D170" s="101">
        <f>SUM(D171:D172)</f>
        <v>0</v>
      </c>
      <c r="E170" s="111"/>
      <c r="F170" s="111"/>
      <c r="G170" s="111"/>
      <c r="H170" s="111"/>
      <c r="I170" s="111"/>
      <c r="J170" s="111"/>
      <c r="K170" s="111"/>
      <c r="L170" s="111"/>
      <c r="M170" s="111"/>
    </row>
    <row r="171" spans="1:13" ht="12.75">
      <c r="A171" s="108">
        <v>3211</v>
      </c>
      <c r="B171" s="112">
        <v>522</v>
      </c>
      <c r="C171" s="110" t="s">
        <v>53</v>
      </c>
      <c r="D171" s="101">
        <v>0</v>
      </c>
      <c r="E171" s="111"/>
      <c r="F171" s="111"/>
      <c r="G171" s="111"/>
      <c r="H171" s="111"/>
      <c r="I171" s="111"/>
      <c r="J171" s="111"/>
      <c r="K171" s="111"/>
      <c r="L171" s="111"/>
      <c r="M171" s="111"/>
    </row>
    <row r="172" spans="1:13" ht="25.5">
      <c r="A172" s="108">
        <v>3212</v>
      </c>
      <c r="B172" s="112">
        <v>523</v>
      </c>
      <c r="C172" s="110" t="s">
        <v>94</v>
      </c>
      <c r="D172" s="101">
        <v>0</v>
      </c>
      <c r="E172" s="111"/>
      <c r="F172" s="111"/>
      <c r="G172" s="111"/>
      <c r="H172" s="111"/>
      <c r="I172" s="111"/>
      <c r="J172" s="111"/>
      <c r="K172" s="111"/>
      <c r="L172" s="111"/>
      <c r="M172" s="111"/>
    </row>
    <row r="173" spans="1:13" ht="12.75">
      <c r="A173" s="108">
        <v>322</v>
      </c>
      <c r="B173" s="109"/>
      <c r="C173" s="110" t="s">
        <v>31</v>
      </c>
      <c r="D173" s="101">
        <f>SUM(D174:D175)</f>
        <v>0</v>
      </c>
      <c r="E173" s="111"/>
      <c r="F173" s="111"/>
      <c r="G173" s="111"/>
      <c r="H173" s="111"/>
      <c r="I173" s="111"/>
      <c r="J173" s="111"/>
      <c r="K173" s="111"/>
      <c r="L173" s="111"/>
      <c r="M173" s="111"/>
    </row>
    <row r="174" spans="1:13" ht="12.75">
      <c r="A174" s="108">
        <v>3221</v>
      </c>
      <c r="B174" s="112">
        <v>524</v>
      </c>
      <c r="C174" s="110" t="s">
        <v>55</v>
      </c>
      <c r="D174" s="101">
        <v>0</v>
      </c>
      <c r="E174" s="111"/>
      <c r="F174" s="111"/>
      <c r="G174" s="111"/>
      <c r="H174" s="111"/>
      <c r="I174" s="111"/>
      <c r="J174" s="111"/>
      <c r="K174" s="111"/>
      <c r="L174" s="111"/>
      <c r="M174" s="111"/>
    </row>
    <row r="175" spans="1:13" ht="12.75">
      <c r="A175" s="108">
        <v>3222</v>
      </c>
      <c r="B175" s="112">
        <v>525</v>
      </c>
      <c r="C175" s="110" t="s">
        <v>89</v>
      </c>
      <c r="D175" s="101">
        <v>0</v>
      </c>
      <c r="E175" s="111"/>
      <c r="F175" s="111"/>
      <c r="G175" s="111"/>
      <c r="H175" s="111"/>
      <c r="I175" s="111"/>
      <c r="J175" s="111"/>
      <c r="K175" s="111"/>
      <c r="L175" s="111"/>
      <c r="M175" s="111"/>
    </row>
    <row r="176" spans="1:13" ht="12.75">
      <c r="A176" s="108">
        <v>323</v>
      </c>
      <c r="B176" s="112"/>
      <c r="C176" s="110" t="s">
        <v>32</v>
      </c>
      <c r="D176" s="101">
        <f>SUM(D177:D179)</f>
        <v>0</v>
      </c>
      <c r="E176" s="111"/>
      <c r="F176" s="111"/>
      <c r="G176" s="111"/>
      <c r="H176" s="111"/>
      <c r="I176" s="111"/>
      <c r="J176" s="111"/>
      <c r="K176" s="111"/>
      <c r="L176" s="111"/>
      <c r="M176" s="111"/>
    </row>
    <row r="177" spans="1:13" ht="12.75">
      <c r="A177" s="108">
        <v>3231</v>
      </c>
      <c r="B177" s="112">
        <v>526</v>
      </c>
      <c r="C177" s="110" t="s">
        <v>60</v>
      </c>
      <c r="D177" s="101">
        <v>0</v>
      </c>
      <c r="E177" s="111"/>
      <c r="F177" s="111"/>
      <c r="G177" s="111"/>
      <c r="H177" s="111"/>
      <c r="I177" s="111"/>
      <c r="J177" s="111"/>
      <c r="K177" s="111"/>
      <c r="L177" s="111"/>
      <c r="M177" s="111"/>
    </row>
    <row r="178" spans="1:13" ht="12.75">
      <c r="A178" s="108">
        <v>3237</v>
      </c>
      <c r="B178" s="112">
        <v>527</v>
      </c>
      <c r="C178" s="110" t="s">
        <v>52</v>
      </c>
      <c r="D178" s="101">
        <v>0</v>
      </c>
      <c r="E178" s="111"/>
      <c r="F178" s="111"/>
      <c r="G178" s="111"/>
      <c r="H178" s="111"/>
      <c r="I178" s="111"/>
      <c r="J178" s="111"/>
      <c r="K178" s="111"/>
      <c r="L178" s="111"/>
      <c r="M178" s="111"/>
    </row>
    <row r="179" spans="1:13" ht="12.75">
      <c r="A179" s="108">
        <v>3239</v>
      </c>
      <c r="B179" s="112">
        <v>528</v>
      </c>
      <c r="C179" s="110" t="s">
        <v>66</v>
      </c>
      <c r="D179" s="101">
        <v>0</v>
      </c>
      <c r="E179" s="111"/>
      <c r="F179" s="111"/>
      <c r="G179" s="111"/>
      <c r="H179" s="111"/>
      <c r="I179" s="111"/>
      <c r="J179" s="111"/>
      <c r="K179" s="111"/>
      <c r="L179" s="111"/>
      <c r="M179" s="111"/>
    </row>
    <row r="180" spans="1:13" ht="25.5">
      <c r="A180" s="108">
        <v>324</v>
      </c>
      <c r="B180" s="112"/>
      <c r="C180" s="110" t="s">
        <v>67</v>
      </c>
      <c r="D180" s="101">
        <f>SUM(D181)</f>
        <v>0</v>
      </c>
      <c r="E180" s="111"/>
      <c r="F180" s="111"/>
      <c r="G180" s="111"/>
      <c r="H180" s="111"/>
      <c r="I180" s="111"/>
      <c r="J180" s="111"/>
      <c r="K180" s="111"/>
      <c r="L180" s="111"/>
      <c r="M180" s="111"/>
    </row>
    <row r="181" spans="1:13" ht="25.5">
      <c r="A181" s="108">
        <v>3241</v>
      </c>
      <c r="B181" s="112">
        <v>529</v>
      </c>
      <c r="C181" s="110" t="s">
        <v>67</v>
      </c>
      <c r="D181" s="101">
        <v>0</v>
      </c>
      <c r="E181" s="111"/>
      <c r="F181" s="111"/>
      <c r="G181" s="111"/>
      <c r="H181" s="111"/>
      <c r="I181" s="111"/>
      <c r="J181" s="111"/>
      <c r="K181" s="111"/>
      <c r="L181" s="111"/>
      <c r="M181" s="111"/>
    </row>
    <row r="182" spans="1:13" ht="12.75">
      <c r="A182" s="108">
        <v>329</v>
      </c>
      <c r="B182" s="109"/>
      <c r="C182" s="110" t="s">
        <v>33</v>
      </c>
      <c r="D182" s="101">
        <f>SUM(D183:D184)</f>
        <v>0</v>
      </c>
      <c r="E182" s="111"/>
      <c r="F182" s="111"/>
      <c r="G182" s="111"/>
      <c r="H182" s="111"/>
      <c r="I182" s="111"/>
      <c r="J182" s="111"/>
      <c r="K182" s="111"/>
      <c r="L182" s="111"/>
      <c r="M182" s="111"/>
    </row>
    <row r="183" spans="1:13" ht="12.75">
      <c r="A183" s="108">
        <v>3293</v>
      </c>
      <c r="B183" s="112">
        <v>530</v>
      </c>
      <c r="C183" s="110" t="s">
        <v>69</v>
      </c>
      <c r="D183" s="101">
        <v>0</v>
      </c>
      <c r="E183" s="111"/>
      <c r="F183" s="111"/>
      <c r="G183" s="111"/>
      <c r="H183" s="111"/>
      <c r="I183" s="111"/>
      <c r="J183" s="111"/>
      <c r="K183" s="111"/>
      <c r="L183" s="111"/>
      <c r="M183" s="111"/>
    </row>
    <row r="184" spans="1:13" ht="12.75">
      <c r="A184" s="108">
        <v>3299</v>
      </c>
      <c r="B184" s="112">
        <v>531</v>
      </c>
      <c r="C184" s="110" t="s">
        <v>33</v>
      </c>
      <c r="D184" s="101">
        <v>0</v>
      </c>
      <c r="E184" s="111"/>
      <c r="F184" s="111"/>
      <c r="G184" s="111"/>
      <c r="H184" s="111"/>
      <c r="I184" s="111"/>
      <c r="J184" s="111"/>
      <c r="K184" s="111"/>
      <c r="L184" s="111"/>
      <c r="M184" s="111"/>
    </row>
    <row r="185" spans="1:13" ht="12.75">
      <c r="A185" s="108">
        <v>34</v>
      </c>
      <c r="B185" s="109"/>
      <c r="C185" s="110" t="s">
        <v>72</v>
      </c>
      <c r="D185" s="101">
        <f>SUM(D186)</f>
        <v>0</v>
      </c>
      <c r="E185" s="111"/>
      <c r="F185" s="111"/>
      <c r="G185" s="111"/>
      <c r="H185" s="111"/>
      <c r="I185" s="111"/>
      <c r="J185" s="111"/>
      <c r="K185" s="111"/>
      <c r="L185" s="111"/>
      <c r="M185" s="111"/>
    </row>
    <row r="186" spans="1:13" ht="12.75">
      <c r="A186" s="108">
        <v>343</v>
      </c>
      <c r="B186" s="109"/>
      <c r="C186" s="110" t="s">
        <v>34</v>
      </c>
      <c r="D186" s="101">
        <f>SUM(D187)</f>
        <v>0</v>
      </c>
      <c r="E186" s="111"/>
      <c r="F186" s="111"/>
      <c r="G186" s="111"/>
      <c r="H186" s="111"/>
      <c r="I186" s="111"/>
      <c r="J186" s="111"/>
      <c r="K186" s="111"/>
      <c r="L186" s="111"/>
      <c r="M186" s="111"/>
    </row>
    <row r="187" spans="1:13" ht="12.75">
      <c r="A187" s="108">
        <v>3431</v>
      </c>
      <c r="B187" s="112">
        <v>532</v>
      </c>
      <c r="C187" s="110" t="s">
        <v>73</v>
      </c>
      <c r="D187" s="101">
        <v>0</v>
      </c>
      <c r="E187" s="111"/>
      <c r="F187" s="111"/>
      <c r="G187" s="111"/>
      <c r="H187" s="111"/>
      <c r="I187" s="111"/>
      <c r="J187" s="111"/>
      <c r="K187" s="111"/>
      <c r="L187" s="111"/>
      <c r="M187" s="111"/>
    </row>
    <row r="188" spans="1:13" ht="12.75">
      <c r="A188" s="108">
        <v>38</v>
      </c>
      <c r="B188" s="109"/>
      <c r="C188" s="110" t="s">
        <v>90</v>
      </c>
      <c r="D188" s="101">
        <f>SUM(D189)</f>
        <v>0</v>
      </c>
      <c r="E188" s="111"/>
      <c r="F188" s="111"/>
      <c r="G188" s="111"/>
      <c r="H188" s="111"/>
      <c r="I188" s="111"/>
      <c r="J188" s="111"/>
      <c r="K188" s="111"/>
      <c r="L188" s="111"/>
      <c r="M188" s="111"/>
    </row>
    <row r="189" spans="1:13" ht="12.75">
      <c r="A189" s="108">
        <v>381</v>
      </c>
      <c r="B189" s="109"/>
      <c r="C189" s="110" t="s">
        <v>91</v>
      </c>
      <c r="D189" s="101">
        <f>SUM(D190)</f>
        <v>0</v>
      </c>
      <c r="E189" s="111"/>
      <c r="F189" s="111"/>
      <c r="G189" s="111"/>
      <c r="H189" s="111"/>
      <c r="I189" s="111"/>
      <c r="J189" s="111"/>
      <c r="K189" s="111"/>
      <c r="L189" s="111"/>
      <c r="M189" s="111"/>
    </row>
    <row r="190" spans="1:13" ht="12.75">
      <c r="A190" s="108">
        <v>3811</v>
      </c>
      <c r="B190" s="112">
        <v>942</v>
      </c>
      <c r="C190" s="110" t="s">
        <v>35</v>
      </c>
      <c r="D190" s="101">
        <v>0</v>
      </c>
      <c r="E190" s="111"/>
      <c r="F190" s="111"/>
      <c r="G190" s="111"/>
      <c r="H190" s="111"/>
      <c r="I190" s="111"/>
      <c r="J190" s="111"/>
      <c r="K190" s="111"/>
      <c r="L190" s="111"/>
      <c r="M190" s="111"/>
    </row>
    <row r="191" spans="1:13" ht="12.75">
      <c r="A191" s="108"/>
      <c r="B191" s="109"/>
      <c r="C191" s="110"/>
      <c r="D191" s="101"/>
      <c r="E191" s="111"/>
      <c r="F191" s="111"/>
      <c r="G191" s="111"/>
      <c r="H191" s="111"/>
      <c r="I191" s="111"/>
      <c r="J191" s="111"/>
      <c r="K191" s="111"/>
      <c r="L191" s="111"/>
      <c r="M191" s="111"/>
    </row>
    <row r="192" spans="1:13" ht="25.5">
      <c r="A192" s="125" t="s">
        <v>104</v>
      </c>
      <c r="B192" s="125"/>
      <c r="C192" s="126" t="s">
        <v>105</v>
      </c>
      <c r="D192" s="103">
        <f>SUM(D193)</f>
        <v>0</v>
      </c>
      <c r="E192" s="127"/>
      <c r="F192" s="127"/>
      <c r="G192" s="127"/>
      <c r="H192" s="127"/>
      <c r="I192" s="127"/>
      <c r="J192" s="127"/>
      <c r="K192" s="127"/>
      <c r="L192" s="127"/>
      <c r="M192" s="127"/>
    </row>
    <row r="193" spans="1:13" ht="12.75">
      <c r="A193" s="108">
        <v>3</v>
      </c>
      <c r="B193" s="109"/>
      <c r="C193" s="110" t="s">
        <v>50</v>
      </c>
      <c r="D193" s="101">
        <f>SUM(D194,D204)</f>
        <v>0</v>
      </c>
      <c r="E193" s="111"/>
      <c r="F193" s="111"/>
      <c r="G193" s="111"/>
      <c r="H193" s="111"/>
      <c r="I193" s="111"/>
      <c r="J193" s="111"/>
      <c r="K193" s="111"/>
      <c r="L193" s="111"/>
      <c r="M193" s="111"/>
    </row>
    <row r="194" spans="1:13" ht="12.75">
      <c r="A194" s="108">
        <v>32</v>
      </c>
      <c r="B194" s="109"/>
      <c r="C194" s="110" t="s">
        <v>29</v>
      </c>
      <c r="D194" s="101">
        <f>SUM(D195,D197,D199,D201)</f>
        <v>0</v>
      </c>
      <c r="E194" s="111"/>
      <c r="F194" s="111"/>
      <c r="G194" s="111"/>
      <c r="H194" s="111"/>
      <c r="I194" s="111"/>
      <c r="J194" s="111"/>
      <c r="K194" s="111"/>
      <c r="L194" s="111"/>
      <c r="M194" s="111"/>
    </row>
    <row r="195" spans="1:13" ht="12.75">
      <c r="A195" s="108">
        <v>321</v>
      </c>
      <c r="B195" s="109"/>
      <c r="C195" s="110" t="s">
        <v>30</v>
      </c>
      <c r="D195" s="101">
        <f>SUM(D196)</f>
        <v>0</v>
      </c>
      <c r="E195" s="111"/>
      <c r="F195" s="111"/>
      <c r="G195" s="111"/>
      <c r="H195" s="111"/>
      <c r="I195" s="111"/>
      <c r="J195" s="111"/>
      <c r="K195" s="111"/>
      <c r="L195" s="111"/>
      <c r="M195" s="111"/>
    </row>
    <row r="196" spans="1:13" ht="12.75">
      <c r="A196" s="108">
        <v>3211</v>
      </c>
      <c r="B196" s="112">
        <v>533</v>
      </c>
      <c r="C196" s="110" t="s">
        <v>53</v>
      </c>
      <c r="D196" s="101">
        <v>0</v>
      </c>
      <c r="E196" s="111"/>
      <c r="F196" s="111"/>
      <c r="G196" s="111"/>
      <c r="H196" s="111"/>
      <c r="I196" s="111"/>
      <c r="J196" s="111"/>
      <c r="K196" s="111"/>
      <c r="L196" s="111"/>
      <c r="M196" s="111"/>
    </row>
    <row r="197" spans="1:13" ht="12.75">
      <c r="A197" s="108">
        <v>322</v>
      </c>
      <c r="B197" s="109"/>
      <c r="C197" s="110" t="s">
        <v>31</v>
      </c>
      <c r="D197" s="101">
        <f>SUM(D198)</f>
        <v>0</v>
      </c>
      <c r="E197" s="111"/>
      <c r="F197" s="111"/>
      <c r="G197" s="111"/>
      <c r="H197" s="111"/>
      <c r="I197" s="111"/>
      <c r="J197" s="111"/>
      <c r="K197" s="111"/>
      <c r="L197" s="111"/>
      <c r="M197" s="111"/>
    </row>
    <row r="198" spans="1:13" ht="12.75">
      <c r="A198" s="108">
        <v>3221</v>
      </c>
      <c r="B198" s="112">
        <v>534</v>
      </c>
      <c r="C198" s="110" t="s">
        <v>55</v>
      </c>
      <c r="D198" s="101">
        <v>0</v>
      </c>
      <c r="E198" s="111"/>
      <c r="F198" s="111"/>
      <c r="G198" s="111"/>
      <c r="H198" s="111"/>
      <c r="I198" s="111"/>
      <c r="J198" s="111"/>
      <c r="K198" s="111"/>
      <c r="L198" s="111"/>
      <c r="M198" s="111"/>
    </row>
    <row r="199" spans="1:13" ht="12.75">
      <c r="A199" s="108">
        <v>323</v>
      </c>
      <c r="B199" s="109"/>
      <c r="C199" s="110" t="s">
        <v>32</v>
      </c>
      <c r="D199" s="101">
        <f>SUM(D200)</f>
        <v>0</v>
      </c>
      <c r="E199" s="111"/>
      <c r="F199" s="111"/>
      <c r="G199" s="111"/>
      <c r="H199" s="111"/>
      <c r="I199" s="111"/>
      <c r="J199" s="111"/>
      <c r="K199" s="111"/>
      <c r="L199" s="111"/>
      <c r="M199" s="111"/>
    </row>
    <row r="200" spans="1:13" ht="12.75">
      <c r="A200" s="108">
        <v>3231</v>
      </c>
      <c r="B200" s="112">
        <v>535</v>
      </c>
      <c r="C200" s="110" t="s">
        <v>60</v>
      </c>
      <c r="D200" s="101">
        <v>0</v>
      </c>
      <c r="E200" s="111"/>
      <c r="F200" s="111"/>
      <c r="G200" s="111"/>
      <c r="H200" s="111"/>
      <c r="I200" s="111"/>
      <c r="J200" s="111"/>
      <c r="K200" s="111"/>
      <c r="L200" s="111"/>
      <c r="M200" s="111"/>
    </row>
    <row r="201" spans="1:13" ht="12.75">
      <c r="A201" s="108">
        <v>329</v>
      </c>
      <c r="B201" s="109"/>
      <c r="C201" s="110" t="s">
        <v>33</v>
      </c>
      <c r="D201" s="101">
        <f>SUM(D202:D203)</f>
        <v>0</v>
      </c>
      <c r="E201" s="111"/>
      <c r="F201" s="111"/>
      <c r="G201" s="111"/>
      <c r="H201" s="111"/>
      <c r="I201" s="111"/>
      <c r="J201" s="111"/>
      <c r="K201" s="111"/>
      <c r="L201" s="111"/>
      <c r="M201" s="111"/>
    </row>
    <row r="202" spans="1:13" ht="12.75">
      <c r="A202" s="108">
        <v>3293</v>
      </c>
      <c r="B202" s="112">
        <v>536</v>
      </c>
      <c r="C202" s="110" t="s">
        <v>69</v>
      </c>
      <c r="D202" s="101">
        <v>0</v>
      </c>
      <c r="E202" s="111"/>
      <c r="F202" s="111"/>
      <c r="G202" s="111"/>
      <c r="H202" s="111"/>
      <c r="I202" s="111"/>
      <c r="J202" s="111"/>
      <c r="K202" s="111"/>
      <c r="L202" s="111"/>
      <c r="M202" s="111"/>
    </row>
    <row r="203" spans="1:13" ht="12.75">
      <c r="A203" s="108">
        <v>3299</v>
      </c>
      <c r="B203" s="112">
        <v>537</v>
      </c>
      <c r="C203" s="110" t="s">
        <v>33</v>
      </c>
      <c r="D203" s="101">
        <v>0</v>
      </c>
      <c r="E203" s="111"/>
      <c r="F203" s="111"/>
      <c r="G203" s="111"/>
      <c r="H203" s="111"/>
      <c r="I203" s="111"/>
      <c r="J203" s="111"/>
      <c r="K203" s="111"/>
      <c r="L203" s="111"/>
      <c r="M203" s="111"/>
    </row>
    <row r="204" spans="1:13" ht="12.75">
      <c r="A204" s="108">
        <v>38</v>
      </c>
      <c r="B204" s="109"/>
      <c r="C204" s="110" t="s">
        <v>90</v>
      </c>
      <c r="D204" s="101">
        <f>SUM(D205)</f>
        <v>0</v>
      </c>
      <c r="E204" s="111"/>
      <c r="F204" s="111"/>
      <c r="G204" s="111"/>
      <c r="H204" s="111"/>
      <c r="I204" s="111"/>
      <c r="J204" s="111"/>
      <c r="K204" s="111"/>
      <c r="L204" s="111"/>
      <c r="M204" s="111"/>
    </row>
    <row r="205" spans="1:13" ht="12.75">
      <c r="A205" s="108">
        <v>381</v>
      </c>
      <c r="B205" s="109"/>
      <c r="C205" s="110" t="s">
        <v>91</v>
      </c>
      <c r="D205" s="101">
        <f>SUM(D206)</f>
        <v>0</v>
      </c>
      <c r="E205" s="111"/>
      <c r="F205" s="111"/>
      <c r="G205" s="111"/>
      <c r="H205" s="111"/>
      <c r="I205" s="111"/>
      <c r="J205" s="111"/>
      <c r="K205" s="111"/>
      <c r="L205" s="111"/>
      <c r="M205" s="111"/>
    </row>
    <row r="206" spans="1:13" ht="12.75">
      <c r="A206" s="108">
        <v>3811</v>
      </c>
      <c r="B206" s="112">
        <v>943</v>
      </c>
      <c r="C206" s="110" t="s">
        <v>35</v>
      </c>
      <c r="D206" s="101">
        <v>0</v>
      </c>
      <c r="E206" s="111"/>
      <c r="F206" s="111"/>
      <c r="G206" s="111"/>
      <c r="H206" s="111"/>
      <c r="I206" s="111"/>
      <c r="J206" s="111"/>
      <c r="K206" s="111"/>
      <c r="L206" s="111"/>
      <c r="M206" s="111"/>
    </row>
    <row r="207" spans="1:13" ht="12.75">
      <c r="A207" s="108"/>
      <c r="B207" s="109"/>
      <c r="C207" s="110"/>
      <c r="D207" s="101"/>
      <c r="E207" s="111"/>
      <c r="F207" s="111"/>
      <c r="G207" s="111"/>
      <c r="H207" s="111"/>
      <c r="I207" s="111"/>
      <c r="J207" s="111"/>
      <c r="K207" s="111"/>
      <c r="L207" s="111"/>
      <c r="M207" s="111"/>
    </row>
    <row r="208" spans="1:13" ht="25.5">
      <c r="A208" s="125" t="s">
        <v>106</v>
      </c>
      <c r="B208" s="125"/>
      <c r="C208" s="126" t="s">
        <v>107</v>
      </c>
      <c r="D208" s="103">
        <f>SUM(D209)</f>
        <v>0</v>
      </c>
      <c r="E208" s="127"/>
      <c r="F208" s="127"/>
      <c r="G208" s="127"/>
      <c r="H208" s="127"/>
      <c r="I208" s="127"/>
      <c r="J208" s="127"/>
      <c r="K208" s="127"/>
      <c r="L208" s="127"/>
      <c r="M208" s="127"/>
    </row>
    <row r="209" spans="1:13" ht="12.75">
      <c r="A209" s="108">
        <v>3</v>
      </c>
      <c r="B209" s="109"/>
      <c r="C209" s="110" t="s">
        <v>50</v>
      </c>
      <c r="D209" s="101">
        <f>SUM(D210)</f>
        <v>0</v>
      </c>
      <c r="E209" s="111"/>
      <c r="F209" s="111"/>
      <c r="G209" s="111"/>
      <c r="H209" s="111"/>
      <c r="I209" s="111"/>
      <c r="J209" s="111"/>
      <c r="K209" s="111"/>
      <c r="L209" s="111"/>
      <c r="M209" s="111"/>
    </row>
    <row r="210" spans="1:13" ht="12.75">
      <c r="A210" s="108">
        <v>32</v>
      </c>
      <c r="B210" s="109"/>
      <c r="C210" s="110" t="s">
        <v>29</v>
      </c>
      <c r="D210" s="101">
        <f>SUM(D211,D213,D215,D219)</f>
        <v>0</v>
      </c>
      <c r="E210" s="111"/>
      <c r="F210" s="111"/>
      <c r="G210" s="111"/>
      <c r="H210" s="111"/>
      <c r="I210" s="111"/>
      <c r="J210" s="111"/>
      <c r="K210" s="111"/>
      <c r="L210" s="111"/>
      <c r="M210" s="111"/>
    </row>
    <row r="211" spans="1:13" ht="12.75">
      <c r="A211" s="108">
        <v>321</v>
      </c>
      <c r="B211" s="109"/>
      <c r="C211" s="110" t="s">
        <v>30</v>
      </c>
      <c r="D211" s="101">
        <f>SUM(D212)</f>
        <v>0</v>
      </c>
      <c r="E211" s="111"/>
      <c r="F211" s="111"/>
      <c r="G211" s="111"/>
      <c r="H211" s="111"/>
      <c r="I211" s="111"/>
      <c r="J211" s="111"/>
      <c r="K211" s="111"/>
      <c r="L211" s="111"/>
      <c r="M211" s="111"/>
    </row>
    <row r="212" spans="1:13" ht="12.75">
      <c r="A212" s="108">
        <v>3211</v>
      </c>
      <c r="B212" s="112">
        <v>538</v>
      </c>
      <c r="C212" s="110" t="s">
        <v>53</v>
      </c>
      <c r="D212" s="101">
        <v>0</v>
      </c>
      <c r="E212" s="111"/>
      <c r="F212" s="111"/>
      <c r="G212" s="111"/>
      <c r="H212" s="111"/>
      <c r="I212" s="111"/>
      <c r="J212" s="111"/>
      <c r="K212" s="111"/>
      <c r="L212" s="111"/>
      <c r="M212" s="111"/>
    </row>
    <row r="213" spans="1:13" ht="12.75">
      <c r="A213" s="108">
        <v>322</v>
      </c>
      <c r="B213" s="109"/>
      <c r="C213" s="110" t="s">
        <v>31</v>
      </c>
      <c r="D213" s="101">
        <f>SUM(D214)</f>
        <v>0</v>
      </c>
      <c r="E213" s="111"/>
      <c r="F213" s="111"/>
      <c r="G213" s="111"/>
      <c r="H213" s="111"/>
      <c r="I213" s="111"/>
      <c r="J213" s="111"/>
      <c r="K213" s="111"/>
      <c r="L213" s="111"/>
      <c r="M213" s="111"/>
    </row>
    <row r="214" spans="1:13" ht="12.75">
      <c r="A214" s="108">
        <v>3221</v>
      </c>
      <c r="B214" s="112">
        <v>539</v>
      </c>
      <c r="C214" s="110" t="s">
        <v>55</v>
      </c>
      <c r="D214" s="101">
        <v>0</v>
      </c>
      <c r="E214" s="111"/>
      <c r="F214" s="111"/>
      <c r="G214" s="111"/>
      <c r="H214" s="111"/>
      <c r="I214" s="111"/>
      <c r="J214" s="111"/>
      <c r="K214" s="111"/>
      <c r="L214" s="111"/>
      <c r="M214" s="111"/>
    </row>
    <row r="215" spans="1:13" ht="12.75">
      <c r="A215" s="108">
        <v>323</v>
      </c>
      <c r="B215" s="109"/>
      <c r="C215" s="110" t="s">
        <v>32</v>
      </c>
      <c r="D215" s="101">
        <f>SUM(D216:D218)</f>
        <v>0</v>
      </c>
      <c r="E215" s="111"/>
      <c r="F215" s="111"/>
      <c r="G215" s="111"/>
      <c r="H215" s="111"/>
      <c r="I215" s="111"/>
      <c r="J215" s="111"/>
      <c r="K215" s="111"/>
      <c r="L215" s="111"/>
      <c r="M215" s="111"/>
    </row>
    <row r="216" spans="1:13" ht="12.75">
      <c r="A216" s="108">
        <v>3231</v>
      </c>
      <c r="B216" s="112">
        <v>540</v>
      </c>
      <c r="C216" s="110" t="s">
        <v>60</v>
      </c>
      <c r="D216" s="101">
        <v>0</v>
      </c>
      <c r="E216" s="111"/>
      <c r="F216" s="111"/>
      <c r="G216" s="111"/>
      <c r="H216" s="111"/>
      <c r="I216" s="111"/>
      <c r="J216" s="111"/>
      <c r="K216" s="111"/>
      <c r="L216" s="111"/>
      <c r="M216" s="111"/>
    </row>
    <row r="217" spans="1:13" ht="12.75">
      <c r="A217" s="108">
        <v>3237</v>
      </c>
      <c r="B217" s="112">
        <v>541</v>
      </c>
      <c r="C217" s="110" t="s">
        <v>52</v>
      </c>
      <c r="D217" s="101">
        <v>0</v>
      </c>
      <c r="E217" s="111"/>
      <c r="F217" s="111"/>
      <c r="G217" s="111"/>
      <c r="H217" s="111"/>
      <c r="I217" s="111"/>
      <c r="J217" s="111"/>
      <c r="K217" s="111"/>
      <c r="L217" s="111"/>
      <c r="M217" s="111"/>
    </row>
    <row r="218" spans="1:13" ht="12.75">
      <c r="A218" s="108">
        <v>3239</v>
      </c>
      <c r="B218" s="112">
        <v>542</v>
      </c>
      <c r="C218" s="110" t="s">
        <v>66</v>
      </c>
      <c r="D218" s="101">
        <v>0</v>
      </c>
      <c r="E218" s="111"/>
      <c r="F218" s="111"/>
      <c r="G218" s="111"/>
      <c r="H218" s="111"/>
      <c r="I218" s="111"/>
      <c r="J218" s="111"/>
      <c r="K218" s="111"/>
      <c r="L218" s="111"/>
      <c r="M218" s="111"/>
    </row>
    <row r="219" spans="1:13" ht="12.75">
      <c r="A219" s="108">
        <v>329</v>
      </c>
      <c r="B219" s="109"/>
      <c r="C219" s="110" t="s">
        <v>33</v>
      </c>
      <c r="D219" s="101">
        <f>SUM(D220:D221)</f>
        <v>0</v>
      </c>
      <c r="E219" s="111"/>
      <c r="F219" s="111"/>
      <c r="G219" s="111"/>
      <c r="H219" s="111"/>
      <c r="I219" s="111"/>
      <c r="J219" s="111"/>
      <c r="K219" s="111"/>
      <c r="L219" s="111"/>
      <c r="M219" s="111"/>
    </row>
    <row r="220" spans="1:13" ht="12.75">
      <c r="A220" s="108">
        <v>3293</v>
      </c>
      <c r="B220" s="112">
        <v>543</v>
      </c>
      <c r="C220" s="110" t="s">
        <v>69</v>
      </c>
      <c r="D220" s="101">
        <v>0</v>
      </c>
      <c r="E220" s="111"/>
      <c r="F220" s="111"/>
      <c r="G220" s="111"/>
      <c r="H220" s="111"/>
      <c r="I220" s="111"/>
      <c r="J220" s="111"/>
      <c r="K220" s="111"/>
      <c r="L220" s="111"/>
      <c r="M220" s="111"/>
    </row>
    <row r="221" spans="1:13" ht="12.75">
      <c r="A221" s="108">
        <v>3299</v>
      </c>
      <c r="B221" s="112">
        <v>544</v>
      </c>
      <c r="C221" s="110" t="s">
        <v>33</v>
      </c>
      <c r="D221" s="101">
        <v>0</v>
      </c>
      <c r="E221" s="111"/>
      <c r="F221" s="111"/>
      <c r="G221" s="111"/>
      <c r="H221" s="111"/>
      <c r="I221" s="111"/>
      <c r="J221" s="111"/>
      <c r="K221" s="111"/>
      <c r="L221" s="111"/>
      <c r="M221" s="111"/>
    </row>
    <row r="222" spans="1:13" ht="12.75">
      <c r="A222" s="108"/>
      <c r="B222" s="109"/>
      <c r="C222" s="110"/>
      <c r="D222" s="107"/>
      <c r="E222" s="111"/>
      <c r="F222" s="111"/>
      <c r="G222" s="111"/>
      <c r="H222" s="111"/>
      <c r="I222" s="111"/>
      <c r="J222" s="111"/>
      <c r="K222" s="111"/>
      <c r="L222" s="111"/>
      <c r="M222" s="111"/>
    </row>
    <row r="223" spans="1:13" ht="38.25">
      <c r="A223" s="125" t="s">
        <v>108</v>
      </c>
      <c r="B223" s="125"/>
      <c r="C223" s="126" t="s">
        <v>109</v>
      </c>
      <c r="D223" s="103">
        <f>SUM(D224)</f>
        <v>0</v>
      </c>
      <c r="E223" s="127"/>
      <c r="F223" s="127"/>
      <c r="G223" s="127"/>
      <c r="H223" s="127"/>
      <c r="I223" s="127"/>
      <c r="J223" s="127"/>
      <c r="K223" s="127"/>
      <c r="L223" s="127"/>
      <c r="M223" s="127"/>
    </row>
    <row r="224" spans="1:13" ht="12.75">
      <c r="A224" s="108">
        <v>3</v>
      </c>
      <c r="B224" s="109"/>
      <c r="C224" s="110" t="s">
        <v>50</v>
      </c>
      <c r="D224" s="101">
        <f>SUM(D225)</f>
        <v>0</v>
      </c>
      <c r="E224" s="111"/>
      <c r="F224" s="111"/>
      <c r="G224" s="111"/>
      <c r="H224" s="111"/>
      <c r="I224" s="111"/>
      <c r="J224" s="111"/>
      <c r="K224" s="111"/>
      <c r="L224" s="111"/>
      <c r="M224" s="111"/>
    </row>
    <row r="225" spans="1:13" ht="12.75">
      <c r="A225" s="108">
        <v>32</v>
      </c>
      <c r="B225" s="109"/>
      <c r="C225" s="110" t="s">
        <v>29</v>
      </c>
      <c r="D225" s="101">
        <f>SUM(D226)</f>
        <v>0</v>
      </c>
      <c r="E225" s="111"/>
      <c r="F225" s="111"/>
      <c r="G225" s="111"/>
      <c r="H225" s="111"/>
      <c r="I225" s="111"/>
      <c r="J225" s="111"/>
      <c r="K225" s="111"/>
      <c r="L225" s="111"/>
      <c r="M225" s="111"/>
    </row>
    <row r="226" spans="1:13" ht="12.75">
      <c r="A226" s="108">
        <v>323</v>
      </c>
      <c r="B226" s="109"/>
      <c r="C226" s="110" t="s">
        <v>32</v>
      </c>
      <c r="D226" s="101">
        <f>SUM(D227:D228)</f>
        <v>0</v>
      </c>
      <c r="E226" s="111"/>
      <c r="F226" s="111"/>
      <c r="G226" s="111"/>
      <c r="H226" s="111"/>
      <c r="I226" s="111"/>
      <c r="J226" s="111"/>
      <c r="K226" s="111"/>
      <c r="L226" s="111"/>
      <c r="M226" s="111"/>
    </row>
    <row r="227" spans="1:13" ht="12.75">
      <c r="A227" s="108">
        <v>3231</v>
      </c>
      <c r="B227" s="112">
        <v>546</v>
      </c>
      <c r="C227" s="110" t="s">
        <v>60</v>
      </c>
      <c r="D227" s="101">
        <v>0</v>
      </c>
      <c r="E227" s="111"/>
      <c r="F227" s="111"/>
      <c r="G227" s="111"/>
      <c r="H227" s="111"/>
      <c r="I227" s="111"/>
      <c r="J227" s="111"/>
      <c r="K227" s="111"/>
      <c r="L227" s="111"/>
      <c r="M227" s="111"/>
    </row>
    <row r="228" spans="1:13" ht="12.75">
      <c r="A228" s="108">
        <v>3231</v>
      </c>
      <c r="B228" s="112">
        <v>547</v>
      </c>
      <c r="C228" s="110" t="s">
        <v>60</v>
      </c>
      <c r="D228" s="101">
        <v>0</v>
      </c>
      <c r="E228" s="111"/>
      <c r="F228" s="111"/>
      <c r="G228" s="111"/>
      <c r="H228" s="111"/>
      <c r="I228" s="111"/>
      <c r="J228" s="111"/>
      <c r="K228" s="111"/>
      <c r="L228" s="111"/>
      <c r="M228" s="111"/>
    </row>
    <row r="229" spans="1:13" ht="12.75">
      <c r="A229" s="108"/>
      <c r="B229" s="109"/>
      <c r="C229" s="110"/>
      <c r="D229" s="101"/>
      <c r="E229" s="111"/>
      <c r="F229" s="111"/>
      <c r="G229" s="111"/>
      <c r="H229" s="111"/>
      <c r="I229" s="111"/>
      <c r="J229" s="111"/>
      <c r="K229" s="111"/>
      <c r="L229" s="111"/>
      <c r="M229" s="111"/>
    </row>
    <row r="230" spans="1:13" ht="12.75">
      <c r="A230" s="125" t="s">
        <v>110</v>
      </c>
      <c r="B230" s="125"/>
      <c r="C230" s="126" t="s">
        <v>111</v>
      </c>
      <c r="D230" s="103">
        <f>SUM(D231)</f>
        <v>0</v>
      </c>
      <c r="E230" s="127"/>
      <c r="F230" s="127"/>
      <c r="G230" s="127"/>
      <c r="H230" s="127"/>
      <c r="I230" s="127"/>
      <c r="J230" s="127"/>
      <c r="K230" s="127"/>
      <c r="L230" s="127"/>
      <c r="M230" s="127"/>
    </row>
    <row r="231" spans="1:13" ht="12.75">
      <c r="A231" s="108">
        <v>3</v>
      </c>
      <c r="B231" s="109"/>
      <c r="C231" s="110" t="s">
        <v>50</v>
      </c>
      <c r="D231" s="101">
        <f>SUM(D232)</f>
        <v>0</v>
      </c>
      <c r="E231" s="111"/>
      <c r="F231" s="111"/>
      <c r="G231" s="111"/>
      <c r="H231" s="111"/>
      <c r="I231" s="111"/>
      <c r="J231" s="111"/>
      <c r="K231" s="111"/>
      <c r="L231" s="111"/>
      <c r="M231" s="111"/>
    </row>
    <row r="232" spans="1:13" ht="12.75">
      <c r="A232" s="108">
        <v>32</v>
      </c>
      <c r="B232" s="109"/>
      <c r="C232" s="110" t="s">
        <v>29</v>
      </c>
      <c r="D232" s="101">
        <f>SUM(D233,D235)</f>
        <v>0</v>
      </c>
      <c r="E232" s="111"/>
      <c r="F232" s="111"/>
      <c r="G232" s="111"/>
      <c r="H232" s="111"/>
      <c r="I232" s="111"/>
      <c r="J232" s="111"/>
      <c r="K232" s="111"/>
      <c r="L232" s="111"/>
      <c r="M232" s="111"/>
    </row>
    <row r="233" spans="1:13" ht="12.75">
      <c r="A233" s="108">
        <v>323</v>
      </c>
      <c r="B233" s="109"/>
      <c r="C233" s="110" t="s">
        <v>32</v>
      </c>
      <c r="D233" s="101">
        <f>SUM(D234)</f>
        <v>0</v>
      </c>
      <c r="E233" s="111"/>
      <c r="F233" s="111"/>
      <c r="G233" s="111"/>
      <c r="H233" s="111"/>
      <c r="I233" s="111"/>
      <c r="J233" s="111"/>
      <c r="K233" s="111"/>
      <c r="L233" s="111"/>
      <c r="M233" s="111"/>
    </row>
    <row r="234" spans="1:13" ht="12.75">
      <c r="A234" s="108">
        <v>3239</v>
      </c>
      <c r="B234" s="112">
        <v>548</v>
      </c>
      <c r="C234" s="110" t="s">
        <v>66</v>
      </c>
      <c r="D234" s="101">
        <v>0</v>
      </c>
      <c r="E234" s="111"/>
      <c r="F234" s="111"/>
      <c r="G234" s="111"/>
      <c r="H234" s="111"/>
      <c r="I234" s="111"/>
      <c r="J234" s="111"/>
      <c r="K234" s="111"/>
      <c r="L234" s="111"/>
      <c r="M234" s="111"/>
    </row>
    <row r="235" spans="1:13" ht="12.75">
      <c r="A235" s="108">
        <v>329</v>
      </c>
      <c r="B235" s="109"/>
      <c r="C235" s="110" t="s">
        <v>33</v>
      </c>
      <c r="D235" s="101">
        <f>SUM(D236)</f>
        <v>0</v>
      </c>
      <c r="E235" s="111"/>
      <c r="F235" s="111"/>
      <c r="G235" s="111"/>
      <c r="H235" s="111"/>
      <c r="I235" s="111"/>
      <c r="J235" s="111"/>
      <c r="K235" s="111"/>
      <c r="L235" s="111"/>
      <c r="M235" s="111"/>
    </row>
    <row r="236" spans="1:13" ht="12.75">
      <c r="A236" s="108">
        <v>3299</v>
      </c>
      <c r="B236" s="112">
        <v>944</v>
      </c>
      <c r="C236" s="110" t="s">
        <v>33</v>
      </c>
      <c r="D236" s="101">
        <v>0</v>
      </c>
      <c r="E236" s="111"/>
      <c r="F236" s="111"/>
      <c r="G236" s="111"/>
      <c r="H236" s="111"/>
      <c r="I236" s="111"/>
      <c r="J236" s="111"/>
      <c r="K236" s="111"/>
      <c r="L236" s="111"/>
      <c r="M236" s="111"/>
    </row>
    <row r="237" spans="1:13" ht="12.75">
      <c r="A237" s="108"/>
      <c r="B237" s="109"/>
      <c r="C237" s="110"/>
      <c r="D237" s="101"/>
      <c r="E237" s="111"/>
      <c r="F237" s="111"/>
      <c r="G237" s="111"/>
      <c r="H237" s="111"/>
      <c r="I237" s="111"/>
      <c r="J237" s="111"/>
      <c r="K237" s="111"/>
      <c r="L237" s="111"/>
      <c r="M237" s="111"/>
    </row>
    <row r="238" spans="1:13" ht="38.25">
      <c r="A238" s="125" t="s">
        <v>112</v>
      </c>
      <c r="B238" s="125"/>
      <c r="C238" s="126" t="s">
        <v>113</v>
      </c>
      <c r="D238" s="103">
        <f>SUM(D239)</f>
        <v>0</v>
      </c>
      <c r="E238" s="127"/>
      <c r="F238" s="127"/>
      <c r="G238" s="127"/>
      <c r="H238" s="127"/>
      <c r="I238" s="127"/>
      <c r="J238" s="127"/>
      <c r="K238" s="127"/>
      <c r="L238" s="127"/>
      <c r="M238" s="127"/>
    </row>
    <row r="239" spans="1:13" ht="12.75">
      <c r="A239" s="108">
        <v>3</v>
      </c>
      <c r="B239" s="109"/>
      <c r="C239" s="110" t="s">
        <v>50</v>
      </c>
      <c r="D239" s="101">
        <f>SUM(D240)</f>
        <v>0</v>
      </c>
      <c r="E239" s="111" t="s">
        <v>124</v>
      </c>
      <c r="F239" s="111"/>
      <c r="G239" s="111"/>
      <c r="H239" s="111"/>
      <c r="I239" s="111"/>
      <c r="J239" s="111"/>
      <c r="K239" s="111"/>
      <c r="L239" s="111"/>
      <c r="M239" s="111"/>
    </row>
    <row r="240" spans="1:13" ht="12.75">
      <c r="A240" s="108">
        <v>32</v>
      </c>
      <c r="B240" s="109"/>
      <c r="C240" s="110" t="s">
        <v>29</v>
      </c>
      <c r="D240" s="101">
        <f>SUM(D241)</f>
        <v>0</v>
      </c>
      <c r="E240" s="111"/>
      <c r="F240" s="111"/>
      <c r="G240" s="111"/>
      <c r="H240" s="111"/>
      <c r="I240" s="111"/>
      <c r="J240" s="111"/>
      <c r="K240" s="111"/>
      <c r="L240" s="111"/>
      <c r="M240" s="111"/>
    </row>
    <row r="241" spans="1:13" ht="12.75">
      <c r="A241" s="108">
        <v>322</v>
      </c>
      <c r="B241" s="109"/>
      <c r="C241" s="110" t="s">
        <v>31</v>
      </c>
      <c r="D241" s="101">
        <f>SUM(D242)</f>
        <v>0</v>
      </c>
      <c r="E241" s="111"/>
      <c r="F241" s="111"/>
      <c r="G241" s="111"/>
      <c r="H241" s="111"/>
      <c r="I241" s="111"/>
      <c r="J241" s="111"/>
      <c r="K241" s="111"/>
      <c r="L241" s="111"/>
      <c r="M241" s="111"/>
    </row>
    <row r="242" spans="1:13" ht="12.75">
      <c r="A242" s="108">
        <v>3221</v>
      </c>
      <c r="B242" s="112">
        <v>549</v>
      </c>
      <c r="C242" s="110" t="s">
        <v>55</v>
      </c>
      <c r="D242" s="101">
        <v>0</v>
      </c>
      <c r="E242" s="111"/>
      <c r="F242" s="111"/>
      <c r="G242" s="111"/>
      <c r="H242" s="111"/>
      <c r="I242" s="111"/>
      <c r="J242" s="111"/>
      <c r="K242" s="111"/>
      <c r="L242" s="111"/>
      <c r="M242" s="111"/>
    </row>
    <row r="243" spans="1:13" s="165" customFormat="1" ht="27.75" customHeight="1">
      <c r="A243" s="160"/>
      <c r="B243" s="161"/>
      <c r="C243" s="162" t="s">
        <v>113</v>
      </c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</row>
    <row r="244" spans="1:13" s="165" customFormat="1" ht="16.5" customHeight="1">
      <c r="A244" s="160"/>
      <c r="B244" s="161"/>
      <c r="C244" s="162"/>
      <c r="D244" s="163"/>
      <c r="E244" s="164"/>
      <c r="F244" s="164"/>
      <c r="G244" s="164"/>
      <c r="H244" s="164"/>
      <c r="I244" s="164"/>
      <c r="J244" s="164"/>
      <c r="K244" s="164"/>
      <c r="L244" s="164"/>
      <c r="M244" s="164"/>
    </row>
    <row r="245" spans="1:13" s="165" customFormat="1" ht="9" customHeight="1" hidden="1">
      <c r="A245" s="160"/>
      <c r="B245" s="161"/>
      <c r="C245" s="162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</row>
    <row r="246" spans="1:13" s="165" customFormat="1" ht="9" customHeight="1" hidden="1">
      <c r="A246" s="160"/>
      <c r="B246" s="161"/>
      <c r="C246" s="162"/>
      <c r="D246" s="163"/>
      <c r="E246" s="164"/>
      <c r="F246" s="164"/>
      <c r="G246" s="164"/>
      <c r="H246" s="164"/>
      <c r="I246" s="164"/>
      <c r="J246" s="164"/>
      <c r="K246" s="164"/>
      <c r="L246" s="164"/>
      <c r="M246" s="164"/>
    </row>
    <row r="247" spans="1:13" s="146" customFormat="1" ht="30">
      <c r="A247" s="155">
        <v>329</v>
      </c>
      <c r="B247" s="155"/>
      <c r="C247" s="156" t="s">
        <v>187</v>
      </c>
      <c r="D247" s="157">
        <v>10000</v>
      </c>
      <c r="E247" s="157">
        <v>10000</v>
      </c>
      <c r="F247" s="157"/>
      <c r="G247" s="157"/>
      <c r="H247" s="157"/>
      <c r="I247" s="157"/>
      <c r="J247" s="157"/>
      <c r="K247" s="157"/>
      <c r="L247" s="157"/>
      <c r="M247" s="157"/>
    </row>
    <row r="248" spans="1:13" s="146" customFormat="1" ht="15">
      <c r="A248" s="155">
        <v>32931</v>
      </c>
      <c r="B248" s="155"/>
      <c r="C248" s="156" t="s">
        <v>192</v>
      </c>
      <c r="D248" s="157">
        <v>10000</v>
      </c>
      <c r="E248" s="157">
        <v>10000</v>
      </c>
      <c r="F248" s="157"/>
      <c r="G248" s="157"/>
      <c r="H248" s="157" t="s">
        <v>124</v>
      </c>
      <c r="I248" s="157"/>
      <c r="J248" s="157"/>
      <c r="K248" s="157"/>
      <c r="L248" s="157"/>
      <c r="M248" s="157"/>
    </row>
    <row r="249" spans="1:13" s="146" customFormat="1" ht="15">
      <c r="A249" s="155"/>
      <c r="B249" s="155"/>
      <c r="C249" s="156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</row>
    <row r="250" spans="1:13" s="146" customFormat="1" ht="15">
      <c r="A250" s="155"/>
      <c r="B250" s="155"/>
      <c r="C250" s="156"/>
      <c r="D250" s="157"/>
      <c r="E250" s="157"/>
      <c r="F250" s="157"/>
      <c r="G250" s="157"/>
      <c r="H250" s="157"/>
      <c r="I250" s="157"/>
      <c r="J250" s="157"/>
      <c r="K250" s="157"/>
      <c r="L250" s="157"/>
      <c r="M250" s="157"/>
    </row>
    <row r="251" spans="1:13" s="146" customFormat="1" ht="15">
      <c r="A251" s="155"/>
      <c r="B251" s="155"/>
      <c r="C251" s="156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</row>
    <row r="252" spans="1:13" s="146" customFormat="1" ht="15">
      <c r="A252" s="155"/>
      <c r="B252" s="155"/>
      <c r="C252" s="156" t="s">
        <v>165</v>
      </c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</row>
    <row r="253" spans="1:13" s="10" customFormat="1" ht="12.75">
      <c r="A253" s="99">
        <v>31</v>
      </c>
      <c r="B253" s="99"/>
      <c r="C253" s="158" t="s">
        <v>25</v>
      </c>
      <c r="D253" s="159">
        <v>6448900</v>
      </c>
      <c r="E253" s="159"/>
      <c r="F253" s="159"/>
      <c r="G253" s="159"/>
      <c r="H253" s="159">
        <v>6448900</v>
      </c>
      <c r="I253" s="159"/>
      <c r="J253" s="159"/>
      <c r="K253" s="159"/>
      <c r="L253" s="159"/>
      <c r="M253" s="159"/>
    </row>
    <row r="254" spans="1:13" s="10" customFormat="1" ht="12.75">
      <c r="A254" s="99">
        <v>311</v>
      </c>
      <c r="B254" s="99"/>
      <c r="C254" s="158" t="s">
        <v>166</v>
      </c>
      <c r="D254" s="159">
        <v>5408700</v>
      </c>
      <c r="E254" s="159" t="s">
        <v>124</v>
      </c>
      <c r="F254" s="159"/>
      <c r="G254" s="159"/>
      <c r="H254" s="159">
        <v>5408700</v>
      </c>
      <c r="I254" s="159"/>
      <c r="J254" s="159"/>
      <c r="K254" s="159"/>
      <c r="L254" s="159"/>
      <c r="M254" s="159"/>
    </row>
    <row r="255" spans="1:13" ht="12.75">
      <c r="A255" s="115">
        <v>31111</v>
      </c>
      <c r="C255" s="116" t="s">
        <v>167</v>
      </c>
      <c r="D255" s="107">
        <v>5254700</v>
      </c>
      <c r="E255" s="107" t="s">
        <v>124</v>
      </c>
      <c r="F255" s="107"/>
      <c r="G255" s="107"/>
      <c r="H255" s="107">
        <v>5254700</v>
      </c>
      <c r="I255" s="107"/>
      <c r="J255" s="107"/>
      <c r="K255" s="107"/>
      <c r="L255" s="107"/>
      <c r="M255" s="107"/>
    </row>
    <row r="256" spans="1:13" ht="12.75">
      <c r="A256" s="115">
        <v>31131</v>
      </c>
      <c r="C256" s="116" t="s">
        <v>168</v>
      </c>
      <c r="D256" s="107">
        <v>37000</v>
      </c>
      <c r="E256" s="107" t="s">
        <v>124</v>
      </c>
      <c r="F256" s="107"/>
      <c r="G256" s="107"/>
      <c r="H256" s="107">
        <v>37000</v>
      </c>
      <c r="I256" s="107"/>
      <c r="J256" s="107"/>
      <c r="K256" s="107"/>
      <c r="L256" s="107"/>
      <c r="M256" s="107"/>
    </row>
    <row r="257" spans="1:13" ht="12.75">
      <c r="A257" s="115">
        <v>31141</v>
      </c>
      <c r="C257" s="116" t="s">
        <v>169</v>
      </c>
      <c r="D257" s="107">
        <v>117000</v>
      </c>
      <c r="E257" s="107" t="s">
        <v>124</v>
      </c>
      <c r="F257" s="107"/>
      <c r="G257" s="107"/>
      <c r="H257" s="107">
        <v>117000</v>
      </c>
      <c r="I257" s="107"/>
      <c r="J257" s="107"/>
      <c r="K257" s="107"/>
      <c r="L257" s="107"/>
      <c r="M257" s="107"/>
    </row>
    <row r="258" spans="4:13" ht="12.75"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</row>
    <row r="259" spans="4:13" ht="12.75"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</row>
    <row r="260" spans="1:13" s="146" customFormat="1" ht="15">
      <c r="A260" s="155">
        <v>312</v>
      </c>
      <c r="B260" s="155"/>
      <c r="C260" s="156" t="s">
        <v>27</v>
      </c>
      <c r="D260" s="157">
        <v>95000</v>
      </c>
      <c r="E260" s="157" t="s">
        <v>124</v>
      </c>
      <c r="F260" s="157"/>
      <c r="G260" s="157"/>
      <c r="H260" s="157">
        <v>95000</v>
      </c>
      <c r="I260" s="157"/>
      <c r="J260" s="157"/>
      <c r="K260" s="157"/>
      <c r="L260" s="157"/>
      <c r="M260" s="157"/>
    </row>
    <row r="261" spans="1:13" ht="12.75">
      <c r="A261" s="115">
        <v>31211</v>
      </c>
      <c r="C261" s="116" t="s">
        <v>170</v>
      </c>
      <c r="D261" s="107"/>
      <c r="E261" s="107" t="s">
        <v>124</v>
      </c>
      <c r="F261" s="107"/>
      <c r="G261" s="107"/>
      <c r="H261" s="107"/>
      <c r="I261" s="107"/>
      <c r="J261" s="107"/>
      <c r="K261" s="107"/>
      <c r="L261" s="107"/>
      <c r="M261" s="107"/>
    </row>
    <row r="262" spans="1:13" ht="12.75">
      <c r="A262" s="115">
        <v>31212</v>
      </c>
      <c r="C262" s="116" t="s">
        <v>171</v>
      </c>
      <c r="D262" s="107">
        <v>10000</v>
      </c>
      <c r="E262" s="107" t="s">
        <v>124</v>
      </c>
      <c r="F262" s="107"/>
      <c r="G262" s="107"/>
      <c r="H262" s="107">
        <v>10000</v>
      </c>
      <c r="I262" s="107"/>
      <c r="J262" s="107"/>
      <c r="K262" s="107"/>
      <c r="L262" s="107"/>
      <c r="M262" s="107"/>
    </row>
    <row r="263" spans="1:13" ht="12.75">
      <c r="A263" s="115">
        <v>31213</v>
      </c>
      <c r="C263" s="116" t="s">
        <v>172</v>
      </c>
      <c r="D263" s="107">
        <v>10000</v>
      </c>
      <c r="E263" s="107" t="s">
        <v>124</v>
      </c>
      <c r="F263" s="107"/>
      <c r="G263" s="107"/>
      <c r="H263" s="107">
        <v>10000</v>
      </c>
      <c r="I263" s="107"/>
      <c r="J263" s="107"/>
      <c r="K263" s="107"/>
      <c r="L263" s="107"/>
      <c r="M263" s="107"/>
    </row>
    <row r="264" spans="1:13" ht="12.75">
      <c r="A264" s="115">
        <v>31214</v>
      </c>
      <c r="C264" s="116" t="s">
        <v>173</v>
      </c>
      <c r="D264" s="107">
        <v>30000</v>
      </c>
      <c r="E264" s="107" t="s">
        <v>124</v>
      </c>
      <c r="F264" s="107"/>
      <c r="G264" s="107"/>
      <c r="H264" s="107">
        <v>30000</v>
      </c>
      <c r="I264" s="107"/>
      <c r="J264" s="107"/>
      <c r="K264" s="107"/>
      <c r="L264" s="107"/>
      <c r="M264" s="107"/>
    </row>
    <row r="265" spans="1:13" ht="12.75">
      <c r="A265" s="115">
        <v>31215</v>
      </c>
      <c r="C265" s="116" t="s">
        <v>174</v>
      </c>
      <c r="D265" s="107">
        <v>40000</v>
      </c>
      <c r="E265" s="107" t="s">
        <v>124</v>
      </c>
      <c r="F265" s="107"/>
      <c r="G265" s="107"/>
      <c r="H265" s="107">
        <v>40000</v>
      </c>
      <c r="I265" s="107"/>
      <c r="J265" s="107"/>
      <c r="K265" s="107"/>
      <c r="L265" s="107"/>
      <c r="M265" s="107"/>
    </row>
    <row r="266" spans="1:13" ht="12.75">
      <c r="A266" s="115">
        <v>31216</v>
      </c>
      <c r="C266" s="116" t="s">
        <v>175</v>
      </c>
      <c r="D266" s="107"/>
      <c r="E266" s="107" t="s">
        <v>124</v>
      </c>
      <c r="F266" s="107"/>
      <c r="G266" s="107"/>
      <c r="H266" s="107"/>
      <c r="I266" s="107"/>
      <c r="J266" s="107"/>
      <c r="K266" s="107"/>
      <c r="L266" s="107"/>
      <c r="M266" s="107"/>
    </row>
    <row r="267" spans="1:13" ht="12.75">
      <c r="A267" s="115">
        <v>31219</v>
      </c>
      <c r="C267" s="116" t="s">
        <v>176</v>
      </c>
      <c r="D267" s="107">
        <v>5000</v>
      </c>
      <c r="E267" s="107" t="s">
        <v>124</v>
      </c>
      <c r="F267" s="107"/>
      <c r="G267" s="107"/>
      <c r="H267" s="107">
        <v>5000</v>
      </c>
      <c r="I267" s="107"/>
      <c r="J267" s="107"/>
      <c r="K267" s="107"/>
      <c r="L267" s="107"/>
      <c r="M267" s="107"/>
    </row>
    <row r="268" spans="1:13" s="146" customFormat="1" ht="15">
      <c r="A268" s="155">
        <v>313</v>
      </c>
      <c r="B268" s="155"/>
      <c r="C268" s="156" t="s">
        <v>28</v>
      </c>
      <c r="D268" s="157">
        <v>930200</v>
      </c>
      <c r="E268" s="157" t="s">
        <v>124</v>
      </c>
      <c r="F268" s="157"/>
      <c r="G268" s="157"/>
      <c r="H268" s="157">
        <v>930200</v>
      </c>
      <c r="I268" s="157"/>
      <c r="J268" s="157"/>
      <c r="K268" s="157"/>
      <c r="L268" s="157"/>
      <c r="M268" s="157"/>
    </row>
    <row r="269" spans="1:13" ht="12.75">
      <c r="A269" s="115">
        <v>31321</v>
      </c>
      <c r="C269" s="116" t="s">
        <v>177</v>
      </c>
      <c r="D269" s="107">
        <v>811300</v>
      </c>
      <c r="E269" s="107" t="s">
        <v>124</v>
      </c>
      <c r="F269" s="107"/>
      <c r="G269" s="107"/>
      <c r="H269" s="107">
        <v>811300</v>
      </c>
      <c r="I269" s="107"/>
      <c r="J269" s="107"/>
      <c r="K269" s="107"/>
      <c r="L269" s="107"/>
      <c r="M269" s="107"/>
    </row>
    <row r="270" spans="1:13" ht="12.75">
      <c r="A270" s="115">
        <v>31322</v>
      </c>
      <c r="C270" s="116" t="s">
        <v>178</v>
      </c>
      <c r="D270" s="107">
        <v>27000</v>
      </c>
      <c r="E270" s="107" t="s">
        <v>124</v>
      </c>
      <c r="F270" s="107"/>
      <c r="G270" s="107"/>
      <c r="H270" s="107">
        <v>27000</v>
      </c>
      <c r="I270" s="107"/>
      <c r="J270" s="107"/>
      <c r="K270" s="107"/>
      <c r="L270" s="107"/>
      <c r="M270" s="107"/>
    </row>
    <row r="271" spans="1:13" ht="12.75">
      <c r="A271" s="115">
        <v>31332</v>
      </c>
      <c r="C271" s="116" t="s">
        <v>179</v>
      </c>
      <c r="D271" s="107">
        <v>86500</v>
      </c>
      <c r="E271" s="107" t="s">
        <v>124</v>
      </c>
      <c r="F271" s="107"/>
      <c r="G271" s="107"/>
      <c r="H271" s="107">
        <v>86500</v>
      </c>
      <c r="I271" s="107"/>
      <c r="J271" s="107"/>
      <c r="K271" s="107"/>
      <c r="L271" s="107"/>
      <c r="M271" s="107"/>
    </row>
    <row r="272" spans="1:13" ht="12.75">
      <c r="A272" s="115">
        <v>31333</v>
      </c>
      <c r="C272" s="116" t="s">
        <v>180</v>
      </c>
      <c r="D272" s="107">
        <v>5400</v>
      </c>
      <c r="E272" s="107" t="s">
        <v>124</v>
      </c>
      <c r="F272" s="107"/>
      <c r="G272" s="107"/>
      <c r="H272" s="107">
        <v>5400</v>
      </c>
      <c r="I272" s="107"/>
      <c r="J272" s="107"/>
      <c r="K272" s="107"/>
      <c r="L272" s="107"/>
      <c r="M272" s="107"/>
    </row>
    <row r="273" spans="1:13" s="10" customFormat="1" ht="12.75">
      <c r="A273" s="99">
        <v>32931</v>
      </c>
      <c r="B273" s="99"/>
      <c r="C273" s="158" t="s">
        <v>191</v>
      </c>
      <c r="D273" s="159">
        <v>15000</v>
      </c>
      <c r="E273" s="159"/>
      <c r="F273" s="159"/>
      <c r="G273" s="159"/>
      <c r="H273" s="159">
        <v>15000</v>
      </c>
      <c r="I273" s="159"/>
      <c r="J273" s="159"/>
      <c r="K273" s="159"/>
      <c r="L273" s="159"/>
      <c r="M273" s="159"/>
    </row>
    <row r="274" spans="4:13" ht="12.75"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</row>
    <row r="275" spans="4:13" ht="12.75"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</row>
    <row r="276" spans="4:13" ht="12.75"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</row>
    <row r="277" spans="4:13" ht="12.75"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</row>
    <row r="278" spans="4:13" ht="12.75"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</row>
    <row r="279" spans="4:13" ht="12.75"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</row>
    <row r="280" spans="4:13" ht="12.75"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</row>
    <row r="281" spans="4:13" ht="12.75"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</row>
    <row r="282" spans="4:13" ht="12.75"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</row>
    <row r="283" spans="4:13" ht="12.75"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</row>
    <row r="284" spans="4:13" ht="12.75"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</row>
    <row r="285" spans="4:13" ht="12.75"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</row>
    <row r="286" spans="4:13" ht="12.75"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</row>
    <row r="287" spans="4:13" ht="12.75"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</row>
    <row r="288" spans="4:13" ht="12.75"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</row>
    <row r="289" spans="4:13" ht="12.75"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</row>
    <row r="290" spans="4:13" ht="12.75"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</row>
    <row r="291" spans="4:13" ht="12.75"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</row>
    <row r="292" spans="4:13" ht="12.75"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</row>
    <row r="293" spans="4:13" ht="12.75"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</row>
    <row r="294" spans="4:13" ht="12.75"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</row>
    <row r="295" spans="4:13" ht="12.75"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</row>
    <row r="296" spans="4:13" ht="12.75"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</row>
    <row r="297" spans="4:13" ht="12.75"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</row>
    <row r="298" spans="4:13" ht="12.75"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</row>
    <row r="299" spans="4:13" ht="12.75"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</row>
    <row r="300" spans="4:13" ht="12.75"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</row>
    <row r="301" spans="4:13" ht="12.75"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</row>
    <row r="302" spans="4:13" ht="12.75"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</row>
    <row r="303" spans="4:13" ht="12.75"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</row>
    <row r="304" spans="4:13" ht="12.75"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</row>
    <row r="305" spans="4:13" ht="12.75"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</row>
    <row r="306" spans="4:13" ht="12.75"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</row>
    <row r="307" spans="4:13" ht="12.75"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</row>
    <row r="308" spans="4:13" ht="12.75"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</row>
    <row r="309" spans="4:13" ht="12.75"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</row>
    <row r="310" spans="4:13" ht="12.75"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</row>
    <row r="311" spans="4:13" ht="12.75"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</row>
    <row r="312" spans="4:13" ht="12.75"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</row>
    <row r="313" spans="4:13" ht="12.75"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</row>
    <row r="314" spans="4:13" ht="12.75"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</row>
    <row r="315" spans="4:13" ht="12.75"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</row>
    <row r="316" spans="4:13" ht="12.75"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</row>
    <row r="317" spans="4:13" ht="12.75"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</row>
    <row r="318" spans="4:13" ht="12.75"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</row>
    <row r="319" spans="4:13" ht="12.75"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</row>
    <row r="320" spans="4:13" ht="12.75"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</row>
    <row r="321" spans="4:13" ht="12.75"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</row>
    <row r="322" spans="4:13" ht="12.75"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</row>
    <row r="323" spans="4:13" ht="12.75"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</row>
    <row r="324" spans="4:13" ht="12.75"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</row>
    <row r="325" spans="4:13" ht="12.75"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</row>
    <row r="326" spans="4:13" ht="12.75"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</row>
    <row r="327" spans="4:13" ht="12.75"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</row>
    <row r="328" spans="4:13" ht="12.75"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</row>
    <row r="329" spans="4:13" ht="12.75"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</row>
    <row r="330" spans="4:13" ht="12.75"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</row>
    <row r="331" spans="4:13" ht="12.75"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</row>
    <row r="332" spans="4:13" ht="12.75"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</row>
    <row r="333" spans="4:13" ht="12.75"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</row>
    <row r="334" spans="4:13" ht="12.75"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</row>
    <row r="335" spans="4:13" ht="12.75"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</row>
    <row r="336" spans="4:13" ht="12.75"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</row>
    <row r="337" spans="4:13" ht="12.75"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</row>
    <row r="338" spans="4:13" ht="12.75"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</row>
    <row r="339" spans="4:13" ht="12.75"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</row>
    <row r="340" spans="4:13" ht="12.75"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</row>
    <row r="341" spans="4:13" ht="12.75"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</row>
    <row r="342" spans="4:13" ht="12.75"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</row>
    <row r="343" spans="4:13" ht="12.75"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</row>
    <row r="344" spans="4:13" ht="12.75"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</row>
    <row r="345" spans="4:13" ht="12.75"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</row>
    <row r="346" spans="4:13" ht="12.75"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</row>
    <row r="347" spans="4:13" ht="12.75"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</row>
    <row r="348" spans="4:13" ht="12.75"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</row>
    <row r="349" spans="4:13" ht="12.75"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</row>
    <row r="350" spans="4:13" ht="12.75"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</row>
    <row r="351" spans="4:13" ht="12.75"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</row>
    <row r="352" spans="4:13" ht="12.75"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</row>
    <row r="353" spans="4:13" ht="12.75"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</row>
    <row r="354" spans="4:13" ht="12.75"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</row>
    <row r="355" spans="4:13" ht="12.75"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</row>
    <row r="356" spans="4:13" ht="12.75"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</row>
    <row r="357" spans="4:13" ht="12.75"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</row>
    <row r="358" spans="4:13" ht="12.75"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</row>
    <row r="359" spans="4:13" ht="12.75"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</row>
    <row r="360" spans="4:13" ht="12.75"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</row>
    <row r="361" spans="4:13" ht="12.75"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</row>
    <row r="362" spans="4:13" ht="12.75"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</row>
    <row r="363" spans="4:13" ht="12.75"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</row>
    <row r="364" spans="4:13" ht="12.75"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</row>
    <row r="365" spans="4:13" ht="12.75"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</row>
    <row r="366" spans="4:13" ht="12.75"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</row>
    <row r="367" spans="4:13" ht="12.75"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</row>
    <row r="368" spans="4:13" ht="12.75"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</row>
    <row r="369" spans="4:13" ht="12.75"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</row>
    <row r="370" spans="4:13" ht="12.75"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</row>
    <row r="371" spans="4:13" ht="12.75"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</row>
    <row r="372" spans="4:13" ht="12.75"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</row>
    <row r="373" spans="4:13" ht="12.75"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</row>
    <row r="374" spans="4:13" ht="12.75"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</row>
    <row r="375" spans="4:13" ht="12.75"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</row>
    <row r="376" spans="4:13" ht="12.75"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</row>
    <row r="377" spans="4:13" ht="12.75"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</row>
    <row r="378" spans="4:13" ht="12.75"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</row>
    <row r="379" spans="4:13" ht="12.75"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</row>
    <row r="380" spans="4:13" ht="12.75"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</row>
    <row r="381" spans="4:13" ht="12.75"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</row>
    <row r="382" spans="4:13" ht="12.75"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</row>
    <row r="383" spans="4:13" ht="12.75"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</row>
    <row r="384" spans="4:13" ht="12.75"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</row>
    <row r="385" spans="4:13" ht="12.75"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</row>
    <row r="386" spans="4:13" ht="12.75"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</row>
    <row r="387" spans="4:13" ht="12.75"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</row>
    <row r="388" spans="4:13" ht="12.75"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</row>
    <row r="389" spans="4:13" ht="12.75"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</row>
    <row r="390" spans="4:13" ht="12.75"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</row>
    <row r="391" spans="4:13" ht="12.75"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</row>
    <row r="392" spans="4:13" ht="12.75"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</row>
    <row r="393" spans="4:13" ht="12.75"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</row>
    <row r="394" spans="4:13" ht="12.75"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</row>
    <row r="395" spans="4:13" ht="12.75"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</row>
    <row r="396" spans="4:13" ht="12.75"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</row>
    <row r="397" spans="4:13" ht="12.75"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</row>
    <row r="398" spans="4:13" ht="12.75"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</row>
    <row r="399" spans="4:13" ht="12.75"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</row>
    <row r="400" spans="4:13" ht="12.75"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</row>
    <row r="401" spans="4:13" ht="12.75"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</row>
    <row r="402" spans="4:13" ht="12.75"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</row>
    <row r="403" spans="4:13" ht="12.75"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</row>
    <row r="404" spans="4:13" ht="12.75"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</row>
    <row r="405" spans="4:13" ht="12.75"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</row>
    <row r="406" spans="4:13" ht="12.75"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</row>
    <row r="407" spans="4:13" ht="12.75"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</row>
    <row r="408" spans="4:13" ht="12.75"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</row>
    <row r="409" spans="4:13" ht="12.75"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</row>
    <row r="410" spans="4:13" ht="12.75"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</row>
    <row r="411" spans="4:13" ht="12.75"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</row>
    <row r="412" spans="4:13" ht="12.75"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</row>
    <row r="413" spans="4:13" ht="12.75"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</row>
    <row r="414" spans="4:13" ht="12.75"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</row>
    <row r="415" spans="4:13" ht="12.75"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</row>
    <row r="416" spans="4:13" ht="12.75"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</row>
    <row r="417" spans="4:13" ht="12.75"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</row>
    <row r="418" spans="4:13" ht="12.75"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</row>
    <row r="419" spans="4:13" ht="12.75"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</row>
    <row r="420" spans="4:13" ht="12.75"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</row>
    <row r="421" spans="4:13" ht="12.75"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</row>
    <row r="422" spans="4:13" ht="12.75"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</row>
    <row r="423" spans="4:13" ht="12.75"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</row>
    <row r="424" spans="4:13" ht="12.75"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</row>
    <row r="425" spans="4:13" ht="12.75"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</row>
    <row r="426" spans="4:13" ht="12.75"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</row>
    <row r="427" spans="4:13" ht="12.75"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</row>
    <row r="428" spans="4:13" ht="12.75"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</row>
    <row r="429" spans="4:13" ht="12.75"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</row>
    <row r="430" spans="4:13" ht="12.75"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</row>
    <row r="431" spans="4:13" ht="12.75"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</row>
    <row r="432" spans="4:13" ht="12.75"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</row>
    <row r="433" spans="4:13" ht="12.75"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</row>
    <row r="434" spans="4:13" ht="12.75"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</row>
    <row r="435" spans="4:13" ht="12.75"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</row>
    <row r="436" spans="4:13" ht="12.75"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</row>
    <row r="437" spans="4:13" ht="12.75"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</row>
    <row r="438" spans="4:13" ht="12.75"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</row>
    <row r="439" spans="4:13" ht="12.75"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</row>
    <row r="440" spans="4:13" ht="12.75"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</row>
    <row r="441" spans="4:13" ht="12.75"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</row>
    <row r="442" spans="4:13" ht="12.75"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</row>
    <row r="443" spans="4:13" ht="12.75"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</row>
    <row r="444" spans="4:13" ht="12.75"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</row>
    <row r="445" spans="4:13" ht="12.75"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</row>
    <row r="446" spans="4:13" ht="12.75"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</row>
    <row r="447" spans="4:13" ht="12.75"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</row>
    <row r="448" spans="4:13" ht="12.75"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</row>
    <row r="449" spans="4:13" ht="12.75"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</row>
    <row r="450" spans="4:13" ht="12.75"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</row>
    <row r="451" spans="4:13" ht="12.75"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</row>
    <row r="452" spans="4:13" ht="12.75"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</row>
    <row r="453" spans="4:13" ht="12.75"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</row>
    <row r="454" spans="4:13" ht="12.75"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</row>
    <row r="455" spans="4:13" ht="12.75"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</row>
    <row r="456" spans="4:13" ht="12.75"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</row>
    <row r="457" spans="4:13" ht="12.75"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</row>
    <row r="458" spans="4:13" ht="12.75"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</row>
    <row r="459" spans="4:13" ht="12.75"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</row>
    <row r="460" spans="4:13" ht="12.75"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</row>
    <row r="461" spans="4:13" ht="12.75"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</row>
    <row r="462" spans="4:13" ht="12.75"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</row>
    <row r="463" spans="4:13" ht="12.75"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</row>
    <row r="464" spans="4:13" ht="12.75"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</row>
    <row r="465" spans="4:13" ht="12.75"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</row>
    <row r="466" spans="4:13" ht="12.75"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</row>
    <row r="467" spans="4:13" ht="12.75"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</row>
    <row r="468" spans="4:13" ht="12.75"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</row>
    <row r="469" spans="4:13" ht="12.75"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</row>
    <row r="470" spans="4:13" ht="12.75"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</row>
    <row r="471" spans="4:13" ht="12.75"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</row>
    <row r="472" spans="4:13" ht="12.75"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</row>
    <row r="473" spans="4:13" ht="12.75"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</row>
    <row r="474" spans="4:13" ht="12.75"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</row>
    <row r="475" spans="4:13" ht="12.75"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</row>
    <row r="476" spans="4:13" ht="12.75"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</row>
    <row r="477" spans="4:13" ht="12.75"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</row>
    <row r="478" spans="4:13" ht="12.75"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</row>
    <row r="479" spans="4:13" ht="12.75"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</row>
    <row r="480" spans="4:13" ht="12.75"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</row>
    <row r="481" spans="4:13" ht="12.75"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</row>
    <row r="482" spans="4:13" ht="12.75"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</row>
    <row r="483" spans="4:13" ht="12.75"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</row>
    <row r="484" spans="4:13" ht="12.75"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</row>
    <row r="485" spans="4:13" ht="12.75"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</row>
    <row r="486" spans="4:13" ht="12.75"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</row>
    <row r="487" spans="4:13" ht="12.75"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</row>
    <row r="488" spans="4:13" ht="12.75"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</row>
    <row r="489" spans="4:13" ht="12.75"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</row>
    <row r="490" spans="4:13" ht="12.75"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</row>
    <row r="491" spans="4:13" ht="12.75"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</row>
    <row r="492" spans="4:13" ht="12.75"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</row>
    <row r="493" spans="4:13" ht="12.75"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</row>
    <row r="494" spans="4:13" ht="12.75"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</row>
    <row r="495" spans="4:13" ht="12.75"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</row>
    <row r="496" spans="4:13" ht="12.75"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</row>
    <row r="497" spans="4:13" ht="12.75"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</row>
    <row r="498" spans="4:13" ht="12.75"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</row>
    <row r="499" spans="4:13" ht="12.75"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</row>
    <row r="500" spans="4:13" ht="12.75"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</row>
    <row r="501" spans="4:13" ht="12.75"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</row>
    <row r="502" spans="4:13" ht="12.75"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</row>
    <row r="503" spans="4:13" ht="12.75"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</row>
    <row r="504" spans="4:13" ht="12.75"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</row>
    <row r="505" spans="4:13" ht="12.75"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</row>
    <row r="506" spans="4:13" ht="12.75"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</row>
    <row r="507" spans="4:13" ht="12.75"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</row>
    <row r="508" spans="4:13" ht="12.75"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</row>
    <row r="509" spans="4:13" ht="12.75"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</row>
    <row r="510" spans="4:13" ht="12.75"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</row>
    <row r="511" spans="4:13" ht="12.75"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</row>
    <row r="512" spans="4:13" ht="12.75"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</row>
    <row r="513" spans="4:13" ht="12.75"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</row>
    <row r="514" spans="4:13" ht="12.75"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</row>
    <row r="515" spans="4:13" ht="12.75"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</row>
    <row r="516" spans="4:13" ht="12.75"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</row>
    <row r="517" spans="4:13" ht="12.75"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</row>
    <row r="518" spans="4:13" ht="12.75"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</row>
    <row r="519" spans="4:13" ht="12.75"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</row>
    <row r="520" spans="4:13" ht="12.75"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</row>
    <row r="521" spans="4:13" ht="12.75"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</row>
    <row r="522" spans="4:13" ht="12.75"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</row>
    <row r="523" spans="4:13" ht="12.75"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</row>
    <row r="524" spans="4:13" ht="12.75"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</row>
    <row r="525" spans="4:13" ht="12.75"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</row>
    <row r="526" spans="4:13" ht="12.75"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</row>
    <row r="527" spans="4:13" ht="12.75"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</row>
    <row r="528" spans="4:13" ht="12.75"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</row>
    <row r="529" spans="4:13" ht="12.75"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</row>
    <row r="530" spans="4:13" ht="12.75"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</row>
    <row r="531" spans="4:13" ht="12.75"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</row>
    <row r="532" spans="4:13" ht="12.75"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</row>
    <row r="533" spans="4:13" ht="12.75"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</row>
    <row r="534" spans="4:13" ht="12.75"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</row>
    <row r="535" spans="4:13" ht="12.75"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</row>
    <row r="536" spans="4:13" ht="12.75"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</row>
    <row r="537" spans="4:13" ht="12.75"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</row>
    <row r="538" spans="4:13" ht="12.75"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</row>
    <row r="539" spans="4:13" ht="12.75"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</row>
    <row r="540" spans="4:13" ht="12.75"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</row>
    <row r="541" spans="4:13" ht="12.75"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</row>
    <row r="542" spans="4:13" ht="12.75"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</row>
    <row r="543" spans="4:13" ht="12.75"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</row>
    <row r="544" spans="4:13" ht="12.75"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</row>
    <row r="545" spans="4:13" ht="12.75"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</row>
    <row r="546" spans="4:13" ht="12.75"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</row>
    <row r="547" spans="4:13" ht="12.75"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</row>
    <row r="548" spans="4:13" ht="12.75"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</row>
    <row r="549" spans="4:13" ht="12.75"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</row>
    <row r="550" spans="4:13" ht="12.75"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</row>
    <row r="551" spans="4:13" ht="12.75"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</row>
    <row r="552" spans="4:13" ht="12.75"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</row>
    <row r="553" spans="4:13" ht="12.75"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</row>
    <row r="554" spans="4:13" ht="12.75"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</row>
    <row r="555" spans="4:13" ht="12.75"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</row>
    <row r="556" spans="4:13" ht="12.75"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</row>
    <row r="557" spans="4:13" ht="12.75"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</row>
    <row r="558" spans="4:13" ht="12.75"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</row>
    <row r="559" spans="4:13" ht="12.75"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</row>
    <row r="560" spans="4:13" ht="12.75"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</row>
    <row r="561" spans="4:13" ht="12.75"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</row>
    <row r="562" spans="4:13" ht="12.75"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</row>
    <row r="563" spans="4:13" ht="12.75"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</row>
    <row r="564" spans="4:13" ht="12.75"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</row>
    <row r="565" spans="4:13" ht="12.75"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</row>
    <row r="566" spans="4:13" ht="12.75"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</row>
    <row r="567" spans="4:13" ht="12.75"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</row>
    <row r="568" spans="4:13" ht="12.75"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</row>
    <row r="569" spans="4:13" ht="12.75"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</row>
    <row r="570" spans="4:13" ht="12.75"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</row>
    <row r="571" spans="4:13" ht="12.75"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</row>
  </sheetData>
  <sheetProtection/>
  <mergeCells count="1">
    <mergeCell ref="A1:M1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300" verticalDpi="300" orientation="landscape" paperSize="9" scale="85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SŠDM</cp:lastModifiedBy>
  <cp:lastPrinted>2014-10-29T11:04:51Z</cp:lastPrinted>
  <dcterms:created xsi:type="dcterms:W3CDTF">2013-09-11T11:00:21Z</dcterms:created>
  <dcterms:modified xsi:type="dcterms:W3CDTF">2015-09-09T13:59:37Z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  <property fmtid="{D5CDD505-2E9C-101B-9397-08002B2CF9AE}" pid="3" name="_MarkAsFinal">
    <vt:bool>true</vt:bool>
  </property>
</Properties>
</file>